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05B" lockStructure="1"/>
  <bookViews>
    <workbookView xWindow="240" yWindow="105" windowWidth="14805" windowHeight="8010"/>
  </bookViews>
  <sheets>
    <sheet name="tabele i arkusze" sheetId="1" r:id="rId1"/>
    <sheet name="niezbędnik" sheetId="2" r:id="rId2"/>
    <sheet name="lista produktów" sheetId="3" r:id="rId3"/>
  </sheets>
  <calcPr calcId="145621"/>
</workbook>
</file>

<file path=xl/calcChain.xml><?xml version="1.0" encoding="utf-8"?>
<calcChain xmlns="http://schemas.openxmlformats.org/spreadsheetml/2006/main">
  <c r="A33" i="1" l="1"/>
  <c r="J24" i="1" l="1"/>
  <c r="H21" i="1" s="1"/>
  <c r="H24" i="1"/>
  <c r="A3" i="1" l="1"/>
  <c r="A4" i="1"/>
  <c r="A5" i="1"/>
  <c r="A6" i="1"/>
  <c r="A7" i="1"/>
  <c r="A8" i="1"/>
  <c r="A9" i="1"/>
  <c r="A10" i="1"/>
  <c r="A11" i="1"/>
  <c r="A12" i="1"/>
  <c r="A2" i="1"/>
  <c r="H18" i="1" l="1"/>
  <c r="H20" i="1"/>
  <c r="H23" i="1"/>
  <c r="H17" i="1" l="1"/>
  <c r="H22" i="1" s="1"/>
</calcChain>
</file>

<file path=xl/sharedStrings.xml><?xml version="1.0" encoding="utf-8"?>
<sst xmlns="http://schemas.openxmlformats.org/spreadsheetml/2006/main" count="990" uniqueCount="700">
  <si>
    <t>podn.fr. FreeFold lewy710-790/ 5,3-11,1</t>
  </si>
  <si>
    <t>podn.fr. FreeFold prawy710-790/ 5,3-11,1</t>
  </si>
  <si>
    <t>podn.fr. FreeFold lewy710-790/ 8,7-18,0</t>
  </si>
  <si>
    <t>podn.fr. FreeFold prawy710-790/ 8,7-18,0</t>
  </si>
  <si>
    <t>podn.fr. FreeFold lewy710-790/ 3,5- 7,5</t>
  </si>
  <si>
    <t>podn.fr. FreeFold prawy710-790/ 3,5- 7,5</t>
  </si>
  <si>
    <t>zaśl.  podn.fr. FreeFold szary</t>
  </si>
  <si>
    <t>zaśl.  podn.fr. FreeFold biały</t>
  </si>
  <si>
    <t>moc. podn.fr. FreeFold przykr.</t>
  </si>
  <si>
    <t>moc. podn.fr. FreeFold na kołki</t>
  </si>
  <si>
    <t>adapter FreeFlap rama alu</t>
  </si>
  <si>
    <t>podn.fr. FreeFold prawy450-480/ 2,8- 5,7</t>
  </si>
  <si>
    <t>podn.fr. FreeFold lewy450-480/ 2,8- 5,7</t>
  </si>
  <si>
    <t>podn.fr. FreeFold prawy450-480/ 5,6-11,3</t>
  </si>
  <si>
    <t>podn.fr. FreeFold lewy450-480/ 5,6-11,3</t>
  </si>
  <si>
    <t>podn.fr. FreeFold prawy450-480/ 8,3-16,3</t>
  </si>
  <si>
    <t>podn.fr. FreeFold lewy450-480/ 8,3-16,3</t>
  </si>
  <si>
    <t>podn.fr. FreeFold prawy450-480/13,6-26,9</t>
  </si>
  <si>
    <t>podn.fr. FreeFold lewy450-480/13,6-26,9</t>
  </si>
  <si>
    <t>podn.fr. FreeFold prawy480-530/ 2,6-5,2</t>
  </si>
  <si>
    <t>podn.fr. FreeFold lewy480-530/ 2,6-5,2</t>
  </si>
  <si>
    <t>podn.fr. FreeFold prawy480-530/ 2,6- 5,2</t>
  </si>
  <si>
    <t>podn.fr. FreeFold prawy480-530/ 5,2-10,6</t>
  </si>
  <si>
    <t>podn.fr. FreeFold lewy480-530/ 5,2-10,6</t>
  </si>
  <si>
    <t>podn.fr. FreeFold prawy480-530/ 7,8-15,1</t>
  </si>
  <si>
    <t>podn.fr. FreeFold lewy480-530/ 7,8-15,1</t>
  </si>
  <si>
    <t>podn.fr. FreeFold prawy480-530/12,7-25,2</t>
  </si>
  <si>
    <t>podn.fr. FreeFold lewy480-530/12,7-25,2</t>
  </si>
  <si>
    <t>podn.fr. FreeFold prawy520-590/ 2,4-4,9</t>
  </si>
  <si>
    <t>podn.fr. FreeFold lewy520-590/ 2,4-4,9</t>
  </si>
  <si>
    <t>podn.fr. FreeFold prawy520-590/ 4,8-9,8</t>
  </si>
  <si>
    <t>podn.fr. FreeFold lewy520-590/ 4,8-9,8</t>
  </si>
  <si>
    <t>podn.fr. FreeFold prawy520-590/ 7,2-14,1</t>
  </si>
  <si>
    <t>podn.fr. FreeFold lewy520-590/ 7,2-14,1</t>
  </si>
  <si>
    <t>podn.fr. FreeFold prawy520-590/11,8-23,3</t>
  </si>
  <si>
    <t>podn.fr. FreeFold lewy520-590/11,8-23,3</t>
  </si>
  <si>
    <t>podn.fr. FreeFold prawy580-650/2,15- 4,4</t>
  </si>
  <si>
    <t>podn.fr. FreeFold lewy580-650/2,15- 4,4</t>
  </si>
  <si>
    <t>podn.fr. FreeFold prawy580-650/ 4,3- 8,8</t>
  </si>
  <si>
    <t>podn.fr. FreeFold lewy580-650/ 4,3- 8,8</t>
  </si>
  <si>
    <t>podn.fr. FreeFold prawy580-650/ 6,5-12,2</t>
  </si>
  <si>
    <t>podn.fr. FreeFold lewy580-650/ 6,5-12,2</t>
  </si>
  <si>
    <t>podn.fr. FreeFold prawy580-650/10,6-20,9</t>
  </si>
  <si>
    <t>podn.fr. FreeFold lewy580-650/10,6-20,9</t>
  </si>
  <si>
    <t>podn.fr. FreeFold prawy650-730/1,95- 4,0</t>
  </si>
  <si>
    <t>podn.fr. FreeFold lewy650-730/1,95- 4,0</t>
  </si>
  <si>
    <t>podn.fr. FreeFold prawy650-730/ 3,9- 7,9</t>
  </si>
  <si>
    <t>podn.fr. FreeFold lewy650-730/ 3,9- 7,9</t>
  </si>
  <si>
    <t>podn.fr. FreeFold prawy650-730/ 5,8-11,6</t>
  </si>
  <si>
    <t>podn.fr. FreeFold lewy650-730/ 5,8-11,6</t>
  </si>
  <si>
    <t>podn.fr. FreeFold prawy650-730/ 9,5-18,7</t>
  </si>
  <si>
    <t>podn.fr. FreeFold lewy650-730/ 9,5-18,7</t>
  </si>
  <si>
    <t>podn.fr. FreeFold prawy710-790/1,75-3,75</t>
  </si>
  <si>
    <t>podn.fr. FreeFold lewy710-790/1,75-3,75</t>
  </si>
  <si>
    <t>podn.fr. FreeFold prawy710-790/ 3,5- 7,2</t>
  </si>
  <si>
    <t>podn.fr. FreeFold lewy710-790/ 3,5- 7,2</t>
  </si>
  <si>
    <t>podn.fr. FreeFold prawy710-790/ 5,2-10,3</t>
  </si>
  <si>
    <t>podn.fr. FreeFold lewy710-790/ 5,2-10,3</t>
  </si>
  <si>
    <t>podn.fr. FreeFold prawy710-790/ 8,7-17,2</t>
  </si>
  <si>
    <t>podn.fr. FreeFold lewy710-790/ 8,7-17,2</t>
  </si>
  <si>
    <t>podn.fr. FreeFold prawy770-840/ 1,6- 3,5</t>
  </si>
  <si>
    <t>podn.fr. FreeFold lewy770-840/ 1,6- 3,5</t>
  </si>
  <si>
    <t>podn.fr. FreeFold prawy770-840/ 3,2- 6,7</t>
  </si>
  <si>
    <t>podn.fr. FreeFold lewy770-840/ 3,2- 6,7</t>
  </si>
  <si>
    <t>podn.fr. FreeFold prawy770-840/ 4,9-9,8</t>
  </si>
  <si>
    <t>podn.fr. FreeFold lewy770-840/ 4,9-9,8</t>
  </si>
  <si>
    <t>podn.fr. FreeFold prawy770-840/ 8,0-15,5</t>
  </si>
  <si>
    <t>podn.fr. FreeFold lewy770-840/ 8,0-15,5</t>
  </si>
  <si>
    <t>podn.fr. FreeFold prawy840-910/ 1,5-3,2</t>
  </si>
  <si>
    <t>podn.fr. FreeFold lewy840-910/ 1,5-3,2</t>
  </si>
  <si>
    <t>podn.fr. FreeFold prawy840-910/ 3,0- 6,4</t>
  </si>
  <si>
    <t>podn.fr. FreeFold lewy840-910/ 3,0- 6,4</t>
  </si>
  <si>
    <t>podn.fr. FreeFold prawy840-910/ 4,5- 9,0</t>
  </si>
  <si>
    <t>podn.fr. FreeFold lewy840-910/ 4,5- 9,0</t>
  </si>
  <si>
    <t>podn.fr. FreeFold prawy840-910/ 7,3-14,6</t>
  </si>
  <si>
    <t>podn.fr. FreeFold lewy840-910/ 7,3-14,6</t>
  </si>
  <si>
    <t>podn.fr. FreeFold prawy910-970/ 1,4-2,95</t>
  </si>
  <si>
    <t>podn.fr. FreeFold lewy910-970/ 1,4-2,95</t>
  </si>
  <si>
    <t>podn.fr. FreeFold prawy910-970/ 2,8- 5,9</t>
  </si>
  <si>
    <t>podn.fr. FreeFold lewy910-970/ 2,8- 5,9</t>
  </si>
  <si>
    <t>podn.fr. FreeFold prawy910-970/ 4,2- 8,0</t>
  </si>
  <si>
    <t>podn.fr. FreeFold lewy910-970/ 4,2- 8,0</t>
  </si>
  <si>
    <t>podn.fr. FreeFold prawy910-970/ 6,8-13,5</t>
  </si>
  <si>
    <t>podn.fr. FreeFold lewy910-970/ 6,8-13,5</t>
  </si>
  <si>
    <t>podn.fr. FreeFold    450-480/ 2,8- 5,7</t>
  </si>
  <si>
    <t>podn.fr. FreeFold    450-480/ 5,6-11,3</t>
  </si>
  <si>
    <t>podn.fr. FreeFold    450-480/ 8,3-16,3</t>
  </si>
  <si>
    <t>podn.fr. FreeFold    450-480/13,6-26,9</t>
  </si>
  <si>
    <t>podn.fr. FreeFold    480-530/ 2,6- 5,2</t>
  </si>
  <si>
    <t>podn.fr. FreeFold    480-530/ 5,2-10,6</t>
  </si>
  <si>
    <t>podn.fr. FreeFold    480-530/ 7,8-15,1</t>
  </si>
  <si>
    <t>podn.fr. FreeFold    480-530/12,7-25,2</t>
  </si>
  <si>
    <t>podn.fr. FreeFold    520-590/ 2,4- 4,9</t>
  </si>
  <si>
    <t>podn.fr. FreeFold    520-590/ 4,8- 9,8</t>
  </si>
  <si>
    <t>podn.fr. FreeFold    520-590/ 7,2-14,1</t>
  </si>
  <si>
    <t>podn.fr. FreeFold    520-590/11,8-23,3</t>
  </si>
  <si>
    <t>podn.fr. FreeFold    580-650/ 2,2- 4,4</t>
  </si>
  <si>
    <t>podn.fr. FreeFold    580-650/ 4,3- 8,8</t>
  </si>
  <si>
    <t>podn.fr. FreeFold    580-650/ 6,0-12,2</t>
  </si>
  <si>
    <t>podn.fr. FreeFold    580-650/10,6-20,9</t>
  </si>
  <si>
    <t>podn.fr. FreeFold    650-730/ 1,9- 4,0</t>
  </si>
  <si>
    <t>podn.fr. FreeFold    650-730/ 3,9- 7,9</t>
  </si>
  <si>
    <t>podn.fr. FreeFold    650-730/ 5,8-11,6</t>
  </si>
  <si>
    <t>podn.fr. FreeFold    650-730/ 9,5-18,7</t>
  </si>
  <si>
    <t>podn.fr. FreeFold    710-790/1,75-3,75</t>
  </si>
  <si>
    <t>podn.fr. FreeFold    710-790/ 3,5- 7,2</t>
  </si>
  <si>
    <t>podn.fr. FreeFold    710-790/ 5,2-10,3</t>
  </si>
  <si>
    <t>podn.fr. FreeFold    710-790/ 8,7-17,2</t>
  </si>
  <si>
    <t>podn.fr. FreeFold    770-840/ 1,6- 3,5</t>
  </si>
  <si>
    <t>podn.fr. FreeFold    770-840/ 3,2- 6,7</t>
  </si>
  <si>
    <t>podn.fr. FreeFold    770-840/ 4,9- 9,8</t>
  </si>
  <si>
    <t>podn.fr. FreeFold    770-840/ 8,0-15,5</t>
  </si>
  <si>
    <t>podn.fr. FreeFold    840-910/ 1,5-3,2</t>
  </si>
  <si>
    <t>podn.fr. FreeFold    840-910/ 4,5- 9,0</t>
  </si>
  <si>
    <t>podn.fr. FreeFold    840-910/ 7,3-14,6</t>
  </si>
  <si>
    <t>podn.fr. FreeFold    910-970/ 1,4-2,95</t>
  </si>
  <si>
    <t>podn.fr. FreeFold    910-970/ 2,8- 5,9</t>
  </si>
  <si>
    <t>podn.fr. FreeFold    910-970/ 4,2- 8,0</t>
  </si>
  <si>
    <t>podn.fr. FreeFold    910-970/ 6,8-13,5</t>
  </si>
  <si>
    <t>podn.fr. FreeFold   960-1010/ 1,3-2,8</t>
  </si>
  <si>
    <t>podn.fr. FreeFold   960-1010/ 2,6- 5,6</t>
  </si>
  <si>
    <t>podn.fr. FreeFold   960-1010/ 3,9- 7,6</t>
  </si>
  <si>
    <t>podn.fr. FreeFold   960-1010/ 6,5-12,8</t>
  </si>
  <si>
    <t>podn.fr. FreeFold  1000-1040/1,25- 2,7</t>
  </si>
  <si>
    <t>podn.fr. FreeFold  1000-1040/ 2,5- 5,4</t>
  </si>
  <si>
    <t>podn.fr. FreeFold  1000-1040/ 3,7- 7,3</t>
  </si>
  <si>
    <t>podn.fr. FreeFold  1000-1040/ 6,2-12,3</t>
  </si>
  <si>
    <t>podn.fr. FreeFold biały450-480/ 2,8- 5,7</t>
  </si>
  <si>
    <t>podn.fr. FreeFold biały450-480/ 5,6-11,3</t>
  </si>
  <si>
    <t>podn.fr. FreeFold biały450-480/ 8,3-16,3</t>
  </si>
  <si>
    <t>podn.fr. FreeFold biały450-480/13,6-26,9</t>
  </si>
  <si>
    <t>podn.fr. FreeFold biały480-530/ 2,6- 5,2</t>
  </si>
  <si>
    <t>podn.fr. FreeFold biały480-530/ 5,2-10,6</t>
  </si>
  <si>
    <t>podn.fr. FreeFold biały480-530/ 7,8-15,1</t>
  </si>
  <si>
    <t>podn.fr. FreeFold biały480-530/12,7-25,2</t>
  </si>
  <si>
    <t>podn.fr. FreeFold biały520-590/ 2,4- 4,9</t>
  </si>
  <si>
    <t>podn.fr. FreeFold biały520-590/ 4,8- 9,8</t>
  </si>
  <si>
    <t>podn.fr. FreeFold biały520-590/ 7,2-14,1</t>
  </si>
  <si>
    <t>podn.fr. FreeFold biały520-590/11,8-23,3</t>
  </si>
  <si>
    <t>podn.fr. FreeFold biały580-650/ 2,2- 4,4</t>
  </si>
  <si>
    <t>podn.fr. FreeFold biały580-650/ 4,3- 8,8</t>
  </si>
  <si>
    <t>podn.fr. FreeFold biały580-650/ 6,0-12,2</t>
  </si>
  <si>
    <t>podn.fr. FreeFold biały580-650/10,6-20,9</t>
  </si>
  <si>
    <t>podn.fr. FreeFold biały650-730/ 1,9- 4,0</t>
  </si>
  <si>
    <t>podn.fr. FreeFold biały650-730/ 3,9- 7,9</t>
  </si>
  <si>
    <t>podn.fr. FreeFold biały650-730/ 5,8-11,6</t>
  </si>
  <si>
    <t>podn.fr. FreeFold biały650-730/ 9,5-18,7</t>
  </si>
  <si>
    <t>podn.fr. FreeFold biały710-790/1,75-3,75</t>
  </si>
  <si>
    <t>podn.fr. FreeFold biały710-790/ 3,5- 7,2</t>
  </si>
  <si>
    <t>podn.fr. FreeFold biały710-790/ 5,2-10,3</t>
  </si>
  <si>
    <t>podn.fr. FreeFold biały710-790/ 8,7-17,2</t>
  </si>
  <si>
    <t>podn.fr. FreeFold biały770-840/ 1,6- 3,5</t>
  </si>
  <si>
    <t>podn.fr. FreeFold biały770-840/ 3,2- 6,7</t>
  </si>
  <si>
    <t>podn.fr. FreeFold biały770-840/ 4,9- 9,8</t>
  </si>
  <si>
    <t>podn.fr. FreeFold biały770-840/ 8,0-15,5</t>
  </si>
  <si>
    <t>podn.fr. FreeFold biały840-910/ 1,5-3,2</t>
  </si>
  <si>
    <t>podn.fr. FreeFold biały840-910/ 3,0- 6,4</t>
  </si>
  <si>
    <t>podn.fr. FreeFold biały840-910/ 4,5- 9,0</t>
  </si>
  <si>
    <t>podn.fr. FreeFold biały840-910/ 7,3-14,6</t>
  </si>
  <si>
    <t>podn.fr. FreeFold biały910-970/ 1,4-2,95</t>
  </si>
  <si>
    <t>podn.fr. FreeFold biały910-970/ 2,8- 5,9</t>
  </si>
  <si>
    <t>podn.fr. FreeFold biały910-970/ 4,2- 8,0</t>
  </si>
  <si>
    <t>podn.fr. FreeFold biały910-970/ 6,8-13,5</t>
  </si>
  <si>
    <t>podn.fr.FreeFold prawy960-1010/1,3-2,8</t>
  </si>
  <si>
    <t>podn.fr.FreeFold lewy960-1010/1,3-2,8</t>
  </si>
  <si>
    <t>podn.fr.FreeFold prawy960-1010/2,6-5,6</t>
  </si>
  <si>
    <t>podn.fr.FreeFold lewy960-1010/2,6-5,6</t>
  </si>
  <si>
    <t>podn.fr.FreeFold prawy960-1010/3,9-7,6</t>
  </si>
  <si>
    <t>podn.fr.FreeFold lewy960-1010/3,9-7,6</t>
  </si>
  <si>
    <t>podn.fr.FreeFold prawy960-1010/6,5-12,8</t>
  </si>
  <si>
    <t>podn.fr.FreeFold lewy960-1010/6,5-12,8</t>
  </si>
  <si>
    <t>podn.fr.FreeFold prawy1000-1040/1,25-2,7</t>
  </si>
  <si>
    <t>podn.fr.FreeFold lewy1000-1040/1,25-2,7</t>
  </si>
  <si>
    <t>podn.fr.FreeFold prawy1000-1040/2,5-5,4</t>
  </si>
  <si>
    <t>podn.fr.FreeFold lewy1000-1040/2,5-5,4</t>
  </si>
  <si>
    <t>podn.fr.FreeFold prawy1000-1040/3,7-7,3</t>
  </si>
  <si>
    <t>podn.fr.FreeFold lewy1000-1040/3,7-7,3</t>
  </si>
  <si>
    <t>podn.fr.FreeFold prawy1000-1040/6,2-12,3</t>
  </si>
  <si>
    <t>podn.fr.FreeFold lewy1000-1040/6,2-12,3</t>
  </si>
  <si>
    <t>podn.fr.FreeFold szary450-480/2,8-5,7</t>
  </si>
  <si>
    <t>podn.fr.FreeFold szary450-480/5,6-11,3</t>
  </si>
  <si>
    <t>podn.fr.FreeFold szary450-480/8,3-16,3</t>
  </si>
  <si>
    <t>podn.fr.FreeFold szary450-480/13,6-26,9</t>
  </si>
  <si>
    <t>podn.fr.FreeFold szary480-530/2,6-5,2</t>
  </si>
  <si>
    <t>podn.fr.FreeFold szary480-530/5,2-10,6</t>
  </si>
  <si>
    <t>podn.fr.FreeFold szary480-530/7,8-15,1</t>
  </si>
  <si>
    <t>podn.fr.FreeFold szary480-530/12,7-25,2</t>
  </si>
  <si>
    <t>podn.fr.FreeFold szary520-590/2,4-4,9</t>
  </si>
  <si>
    <t>podn.fr.FreeFold szary520-590/4,8-9,8</t>
  </si>
  <si>
    <t>podn.fr.FreeFold szary520-590/7,2-14,1</t>
  </si>
  <si>
    <t>podn.fr.FreeFold szary520-590/11,8-23,3</t>
  </si>
  <si>
    <t>podn.fr.FreeFold szary580-650/2,2-4,4</t>
  </si>
  <si>
    <t>podn.fr.FreeFold szary580-650/4,3-8,8</t>
  </si>
  <si>
    <t>podn.fr.FreeFold szary580-650/6,0-12,2</t>
  </si>
  <si>
    <t>podn.fr.FreeFold szary580-650/10,6-20,9</t>
  </si>
  <si>
    <t>podn.fr.FreeFold szary650-730/1,9-4,0</t>
  </si>
  <si>
    <t>podn.fr.FreeFold szary650-730/3,9-7,9</t>
  </si>
  <si>
    <t>podn.fr.FreeFold szary650-730/5,8-11,6</t>
  </si>
  <si>
    <t>podn.fr.FreeFold szary650-730/9,5-18,7</t>
  </si>
  <si>
    <t>podn.fr.FreeFold szary710-790/1,75-3,75</t>
  </si>
  <si>
    <t>podn.fr.FreeFold szary710-790/3,5-7,2</t>
  </si>
  <si>
    <t>podn.fr.FreeFold szary710-790/5,2-10,3</t>
  </si>
  <si>
    <t>podn.fr.FreeFold szary710-790/8,7-17,2</t>
  </si>
  <si>
    <t>podn.fr.FreeFold szary770-840/1,6-3,5</t>
  </si>
  <si>
    <t>podn.fr.FreeFold szary770-840/3,2-6,7</t>
  </si>
  <si>
    <t>podn.fr.FreeFold szary770-840/4,9-9,8</t>
  </si>
  <si>
    <t>podn.fr.FreeFold szary770-840/8,0-15,5</t>
  </si>
  <si>
    <t>podn.fr.FreeFold szary840-910/1,5-3,2</t>
  </si>
  <si>
    <t>podn.fr.FreeFold szary840-910/3,0-6,4</t>
  </si>
  <si>
    <t>podn.fr.FreeFold szary840-910/4,5-9,0</t>
  </si>
  <si>
    <t>podn.fr.FreeFold szary840-910/7,3-14,6</t>
  </si>
  <si>
    <t>podn.fr.FreeFold szary910-970/1,4-2,95</t>
  </si>
  <si>
    <t>podn.fr.FreeFold szary910-970/2,8-5,9</t>
  </si>
  <si>
    <t>podn.fr.FreeFold szary910-970/4,2-8,0</t>
  </si>
  <si>
    <t>podn.fr.FreeFold szary910-970/6,8-13,5</t>
  </si>
  <si>
    <t>podn.fr.FreeFold szary 960-1010/1,3-2,8</t>
  </si>
  <si>
    <t>podn.fr.FreeFold szary 960-1010/2,6-5,6</t>
  </si>
  <si>
    <t>podn.fr.FreeFold szary 960-1010/3,9-7,6</t>
  </si>
  <si>
    <t>podn.fr.FreeFold szary 960-1010/6,5-12,8</t>
  </si>
  <si>
    <t>podn.fr.FreeFold szary1000-1040/1,25-2,7</t>
  </si>
  <si>
    <t>podn.fr.FreeFold szary1000-1040/2,5-5,4</t>
  </si>
  <si>
    <t>podn.fr.FreeFold szary1000-1040/3,7-7,3</t>
  </si>
  <si>
    <t>podn.fr.FreeFold szary1000-1040/6,2-12,3</t>
  </si>
  <si>
    <t>podn.fr.FreeFold biały 960-1010/1,3-2,8</t>
  </si>
  <si>
    <t>podn.fr.FreeFold biały 960-1010/2,6-5,6</t>
  </si>
  <si>
    <t>podn.fr.FreeFold biały 960-1010/3,9-7,6</t>
  </si>
  <si>
    <t>podn.fr.FreeFold biały 960-1010/6,5-12,8</t>
  </si>
  <si>
    <t>podn.fr.FreeFold biały1000-1040/1,25-2,7</t>
  </si>
  <si>
    <t>podn.fr.FreeFold biały1000-1040/2,5-5,4</t>
  </si>
  <si>
    <t>podn.fr.FreeFold biały1000-1040/3,7-7,3</t>
  </si>
  <si>
    <t>podn.fr.FreeFold biały1000-1040/6,2-12,3</t>
  </si>
  <si>
    <t>372.37.000</t>
  </si>
  <si>
    <t>372.37.001</t>
  </si>
  <si>
    <t>372.37.002</t>
  </si>
  <si>
    <t>372.37.003</t>
  </si>
  <si>
    <t>372.37.004</t>
  </si>
  <si>
    <t>372.37.005</t>
  </si>
  <si>
    <t>372.37.021</t>
  </si>
  <si>
    <t>372.37.023</t>
  </si>
  <si>
    <t>372.37.026</t>
  </si>
  <si>
    <t>372.37.030</t>
  </si>
  <si>
    <t>372.37.031</t>
  </si>
  <si>
    <t>372.37.032</t>
  </si>
  <si>
    <t>372.37.034</t>
  </si>
  <si>
    <t>372.37.036</t>
  </si>
  <si>
    <t>372.37.040</t>
  </si>
  <si>
    <t>372.37.041</t>
  </si>
  <si>
    <t>372.37.044</t>
  </si>
  <si>
    <t>372.37.400</t>
  </si>
  <si>
    <t>372.37.401</t>
  </si>
  <si>
    <t>372.37.402</t>
  </si>
  <si>
    <t>372.37.403</t>
  </si>
  <si>
    <t>372.37.404</t>
  </si>
  <si>
    <t>372.37.405</t>
  </si>
  <si>
    <t>372.37.406</t>
  </si>
  <si>
    <t>372.37.407</t>
  </si>
  <si>
    <t>372.37.408</t>
  </si>
  <si>
    <t>372.37.409</t>
  </si>
  <si>
    <t>372.37.410</t>
  </si>
  <si>
    <t>372.37.411</t>
  </si>
  <si>
    <t>372.37.412</t>
  </si>
  <si>
    <t>372.37.413</t>
  </si>
  <si>
    <t>372.37.414</t>
  </si>
  <si>
    <t>372.37.415</t>
  </si>
  <si>
    <t>372.37.416</t>
  </si>
  <si>
    <t>372.37.417</t>
  </si>
  <si>
    <t>372.37.418</t>
  </si>
  <si>
    <t>372.37.419</t>
  </si>
  <si>
    <t>372.37.420</t>
  </si>
  <si>
    <t>372.37.421</t>
  </si>
  <si>
    <t>372.37.422</t>
  </si>
  <si>
    <t>372.37.423</t>
  </si>
  <si>
    <t>372.37.424</t>
  </si>
  <si>
    <t>372.37.425</t>
  </si>
  <si>
    <t>372.37.426</t>
  </si>
  <si>
    <t>372.37.427</t>
  </si>
  <si>
    <t>372.37.428</t>
  </si>
  <si>
    <t>372.37.429</t>
  </si>
  <si>
    <t>372.37.430</t>
  </si>
  <si>
    <t>372.37.431</t>
  </si>
  <si>
    <t>372.37.432</t>
  </si>
  <si>
    <t>372.37.433</t>
  </si>
  <si>
    <t>372.37.434</t>
  </si>
  <si>
    <t>372.37.435</t>
  </si>
  <si>
    <t>372.37.436</t>
  </si>
  <si>
    <t>372.37.437</t>
  </si>
  <si>
    <t>372.37.438</t>
  </si>
  <si>
    <t>372.37.439</t>
  </si>
  <si>
    <t>372.37.440</t>
  </si>
  <si>
    <t>372.37.441</t>
  </si>
  <si>
    <t>372.37.442</t>
  </si>
  <si>
    <t>372.37.443</t>
  </si>
  <si>
    <t>372.37.444</t>
  </si>
  <si>
    <t>372.37.445</t>
  </si>
  <si>
    <t>372.37.446</t>
  </si>
  <si>
    <t>372.37.447</t>
  </si>
  <si>
    <t>372.37.448</t>
  </si>
  <si>
    <t>372.37.449</t>
  </si>
  <si>
    <t>372.37.450</t>
  </si>
  <si>
    <t>372.37.451</t>
  </si>
  <si>
    <t>372.37.452</t>
  </si>
  <si>
    <t>372.37.453</t>
  </si>
  <si>
    <t>372.37.454</t>
  </si>
  <si>
    <t>372.37.455</t>
  </si>
  <si>
    <t>372.37.456</t>
  </si>
  <si>
    <t>372.37.457</t>
  </si>
  <si>
    <t>372.37.458</t>
  </si>
  <si>
    <t>372.37.459</t>
  </si>
  <si>
    <t>372.37.460</t>
  </si>
  <si>
    <t>372.37.461</t>
  </si>
  <si>
    <t>372.37.462</t>
  </si>
  <si>
    <t>372.37.463</t>
  </si>
  <si>
    <t>372.37.464</t>
  </si>
  <si>
    <t>372.37.465</t>
  </si>
  <si>
    <t>372.37.466</t>
  </si>
  <si>
    <t>372.37.467</t>
  </si>
  <si>
    <t>372.37.468</t>
  </si>
  <si>
    <t>372.37.469</t>
  </si>
  <si>
    <t>372.37.470</t>
  </si>
  <si>
    <t>372.37.471</t>
  </si>
  <si>
    <t>372.37.472</t>
  </si>
  <si>
    <t>372.37.473</t>
  </si>
  <si>
    <t>372.37.474</t>
  </si>
  <si>
    <t>372.37.475</t>
  </si>
  <si>
    <t>372.37.476</t>
  </si>
  <si>
    <t>372.37.477</t>
  </si>
  <si>
    <t>372.37.478</t>
  </si>
  <si>
    <t>372.37.479</t>
  </si>
  <si>
    <t>372.37.480</t>
  </si>
  <si>
    <t>372.37.481</t>
  </si>
  <si>
    <t>372.37.482</t>
  </si>
  <si>
    <t>372.37.483</t>
  </si>
  <si>
    <t>372.37.484</t>
  </si>
  <si>
    <t>372.37.485</t>
  </si>
  <si>
    <t>372.37.486</t>
  </si>
  <si>
    <t>372.37.487</t>
  </si>
  <si>
    <t>372.37.488</t>
  </si>
  <si>
    <t>372.37.489</t>
  </si>
  <si>
    <t>372.37.490</t>
  </si>
  <si>
    <t>372.37.491</t>
  </si>
  <si>
    <t>372.37.492</t>
  </si>
  <si>
    <t>372.37.493</t>
  </si>
  <si>
    <t>372.37.494</t>
  </si>
  <si>
    <t>372.37.495</t>
  </si>
  <si>
    <t>372.37.496</t>
  </si>
  <si>
    <t>372.37.497</t>
  </si>
  <si>
    <t>372.37.498</t>
  </si>
  <si>
    <t>372.37.500</t>
  </si>
  <si>
    <t>372.37.502</t>
  </si>
  <si>
    <t>372.37.503</t>
  </si>
  <si>
    <t>372.37.504</t>
  </si>
  <si>
    <t>372.37.510</t>
  </si>
  <si>
    <t>372.37.512</t>
  </si>
  <si>
    <t>372.37.513</t>
  </si>
  <si>
    <t>372.37.514</t>
  </si>
  <si>
    <t>372.37.520</t>
  </si>
  <si>
    <t>372.37.522</t>
  </si>
  <si>
    <t>372.37.523</t>
  </si>
  <si>
    <t>372.37.524</t>
  </si>
  <si>
    <t>372.37.530</t>
  </si>
  <si>
    <t>372.37.532</t>
  </si>
  <si>
    <t>372.37.533</t>
  </si>
  <si>
    <t>372.37.534</t>
  </si>
  <si>
    <t>372.37.540</t>
  </si>
  <si>
    <t>372.37.542</t>
  </si>
  <si>
    <t>372.37.543</t>
  </si>
  <si>
    <t>372.37.544</t>
  </si>
  <si>
    <t>372.37.550</t>
  </si>
  <si>
    <t>372.37.552</t>
  </si>
  <si>
    <t>372.37.553</t>
  </si>
  <si>
    <t>372.37.554</t>
  </si>
  <si>
    <t>372.37.560</t>
  </si>
  <si>
    <t>372.37.562</t>
  </si>
  <si>
    <t>372.37.563</t>
  </si>
  <si>
    <t>372.37.564</t>
  </si>
  <si>
    <t>372.37.570</t>
  </si>
  <si>
    <t>372.37.572</t>
  </si>
  <si>
    <t>372.37.573</t>
  </si>
  <si>
    <t>372.37.574</t>
  </si>
  <si>
    <t>372.37.580</t>
  </si>
  <si>
    <t>372.37.582</t>
  </si>
  <si>
    <t>372.37.583</t>
  </si>
  <si>
    <t>372.37.584</t>
  </si>
  <si>
    <t>372.37.590</t>
  </si>
  <si>
    <t>372.37.592</t>
  </si>
  <si>
    <t>372.37.593</t>
  </si>
  <si>
    <t>372.37.594</t>
  </si>
  <si>
    <t>372.37.595</t>
  </si>
  <si>
    <t>372.37.597</t>
  </si>
  <si>
    <t>372.37.598</t>
  </si>
  <si>
    <t>372.37.599</t>
  </si>
  <si>
    <t>372.37.600</t>
  </si>
  <si>
    <t>372.37.602</t>
  </si>
  <si>
    <t>372.37.603</t>
  </si>
  <si>
    <t>372.37.604</t>
  </si>
  <si>
    <t>372.37.610</t>
  </si>
  <si>
    <t>372.37.612</t>
  </si>
  <si>
    <t>372.37.613</t>
  </si>
  <si>
    <t>372.37.614</t>
  </si>
  <si>
    <t>372.37.620</t>
  </si>
  <si>
    <t>372.37.622</t>
  </si>
  <si>
    <t>372.37.623</t>
  </si>
  <si>
    <t>372.37.624</t>
  </si>
  <si>
    <t>372.37.630</t>
  </si>
  <si>
    <t>372.37.632</t>
  </si>
  <si>
    <t>372.37.633</t>
  </si>
  <si>
    <t>372.37.634</t>
  </si>
  <si>
    <t>372.37.640</t>
  </si>
  <si>
    <t>372.37.642</t>
  </si>
  <si>
    <t>372.37.643</t>
  </si>
  <si>
    <t>372.37.644</t>
  </si>
  <si>
    <t>372.37.650</t>
  </si>
  <si>
    <t>372.37.652</t>
  </si>
  <si>
    <t>372.37.653</t>
  </si>
  <si>
    <t>372.37.654</t>
  </si>
  <si>
    <t>372.37.660</t>
  </si>
  <si>
    <t>372.37.662</t>
  </si>
  <si>
    <t>372.37.663</t>
  </si>
  <si>
    <t>372.37.664</t>
  </si>
  <si>
    <t>372.37.670</t>
  </si>
  <si>
    <t>372.37.673</t>
  </si>
  <si>
    <t>372.37.674</t>
  </si>
  <si>
    <t>372.37.680</t>
  </si>
  <si>
    <t>372.37.682</t>
  </si>
  <si>
    <t>372.37.683</t>
  </si>
  <si>
    <t>372.37.684</t>
  </si>
  <si>
    <t>372.37.690</t>
  </si>
  <si>
    <t>372.37.692</t>
  </si>
  <si>
    <t>372.37.693</t>
  </si>
  <si>
    <t>372.37.694</t>
  </si>
  <si>
    <t>372.37.695</t>
  </si>
  <si>
    <t>372.37.697</t>
  </si>
  <si>
    <t>372.37.698</t>
  </si>
  <si>
    <t>372.37.699</t>
  </si>
  <si>
    <t>372.37.700</t>
  </si>
  <si>
    <t>372.37.702</t>
  </si>
  <si>
    <t>372.37.703</t>
  </si>
  <si>
    <t>372.37.704</t>
  </si>
  <si>
    <t>372.37.710</t>
  </si>
  <si>
    <t>372.37.712</t>
  </si>
  <si>
    <t>372.37.713</t>
  </si>
  <si>
    <t>372.37.714</t>
  </si>
  <si>
    <t>372.37.720</t>
  </si>
  <si>
    <t>372.37.722</t>
  </si>
  <si>
    <t>372.37.723</t>
  </si>
  <si>
    <t>372.37.724</t>
  </si>
  <si>
    <t>372.37.730</t>
  </si>
  <si>
    <t>372.37.732</t>
  </si>
  <si>
    <t>372.37.733</t>
  </si>
  <si>
    <t>372.37.734</t>
  </si>
  <si>
    <t>372.37.740</t>
  </si>
  <si>
    <t>372.37.742</t>
  </si>
  <si>
    <t>372.37.743</t>
  </si>
  <si>
    <t>372.37.744</t>
  </si>
  <si>
    <t>372.37.750</t>
  </si>
  <si>
    <t>372.37.752</t>
  </si>
  <si>
    <t>372.37.753</t>
  </si>
  <si>
    <t>372.37.754</t>
  </si>
  <si>
    <t>372.37.760</t>
  </si>
  <si>
    <t>372.37.762</t>
  </si>
  <si>
    <t>372.37.763</t>
  </si>
  <si>
    <t>372.37.764</t>
  </si>
  <si>
    <t>372.37.770</t>
  </si>
  <si>
    <t>372.37.772</t>
  </si>
  <si>
    <t>372.37.773</t>
  </si>
  <si>
    <t>372.37.774</t>
  </si>
  <si>
    <t>372.37.780</t>
  </si>
  <si>
    <t>372.37.782</t>
  </si>
  <si>
    <t>372.37.783</t>
  </si>
  <si>
    <t>372.37.784</t>
  </si>
  <si>
    <t>372.37.790</t>
  </si>
  <si>
    <t>372.37.792</t>
  </si>
  <si>
    <t>372.37.793</t>
  </si>
  <si>
    <t>372.37.794</t>
  </si>
  <si>
    <t>372.37.795</t>
  </si>
  <si>
    <t>372.37.797</t>
  </si>
  <si>
    <t>372.37.798</t>
  </si>
  <si>
    <t>372.37.799</t>
  </si>
  <si>
    <t>372.37.0401</t>
  </si>
  <si>
    <t>372.37.0411</t>
  </si>
  <si>
    <t>372.37.0441</t>
  </si>
  <si>
    <t>~107-98</t>
  </si>
  <si>
    <t>~107-96</t>
  </si>
  <si>
    <t>~107-93</t>
  </si>
  <si>
    <t>~108-95</t>
  </si>
  <si>
    <t>~107-94</t>
  </si>
  <si>
    <t>~108-98</t>
  </si>
  <si>
    <t>~107-100</t>
  </si>
  <si>
    <t>~107-102</t>
  </si>
  <si>
    <t xml:space="preserve"> 94-49</t>
  </si>
  <si>
    <t>100-37</t>
  </si>
  <si>
    <t>106-23</t>
  </si>
  <si>
    <t>119-40</t>
  </si>
  <si>
    <t>124-38</t>
  </si>
  <si>
    <t>136-46</t>
  </si>
  <si>
    <t>146-43</t>
  </si>
  <si>
    <t>154-70</t>
  </si>
  <si>
    <t>160-78</t>
  </si>
  <si>
    <t>170-99</t>
  </si>
  <si>
    <t>177-120</t>
  </si>
  <si>
    <t xml:space="preserve"> 93-128</t>
  </si>
  <si>
    <t>100-155</t>
  </si>
  <si>
    <t>112-184</t>
  </si>
  <si>
    <t>126-197</t>
  </si>
  <si>
    <t>147-224</t>
  </si>
  <si>
    <t>161-233</t>
  </si>
  <si>
    <t>179-223</t>
  </si>
  <si>
    <t>195-248</t>
  </si>
  <si>
    <t>214-246</t>
  </si>
  <si>
    <t>228-251</t>
  </si>
  <si>
    <t>239-256</t>
  </si>
  <si>
    <t>315-343</t>
  </si>
  <si>
    <t>328-370</t>
  </si>
  <si>
    <t>347-401</t>
  </si>
  <si>
    <t>375-430</t>
  </si>
  <si>
    <t>411-470</t>
  </si>
  <si>
    <t>439-500</t>
  </si>
  <si>
    <t>466-527</t>
  </si>
  <si>
    <t>502-559</t>
  </si>
  <si>
    <t>536-588</t>
  </si>
  <si>
    <t>560-605</t>
  </si>
  <si>
    <t>578-616</t>
  </si>
  <si>
    <t>196-180</t>
  </si>
  <si>
    <t>203-186</t>
  </si>
  <si>
    <t>213-190</t>
  </si>
  <si>
    <t>227-207</t>
  </si>
  <si>
    <t>238-215</t>
  </si>
  <si>
    <t>250-219</t>
  </si>
  <si>
    <t>267-200</t>
  </si>
  <si>
    <t>272-231</t>
  </si>
  <si>
    <t>282-225</t>
  </si>
  <si>
    <t>295-240</t>
  </si>
  <si>
    <t>306-256</t>
  </si>
  <si>
    <t>450-480</t>
  </si>
  <si>
    <t>480-530</t>
  </si>
  <si>
    <t>520-590</t>
  </si>
  <si>
    <t>580-650</t>
  </si>
  <si>
    <t>650-730</t>
  </si>
  <si>
    <t>710-790</t>
  </si>
  <si>
    <t>770-840</t>
  </si>
  <si>
    <t>840-910</t>
  </si>
  <si>
    <t>910-970</t>
  </si>
  <si>
    <t>960-1010</t>
  </si>
  <si>
    <t>1000-1040</t>
  </si>
  <si>
    <t>Q</t>
  </si>
  <si>
    <t>R</t>
  </si>
  <si>
    <t>S</t>
  </si>
  <si>
    <t>T</t>
  </si>
  <si>
    <t>U</t>
  </si>
  <si>
    <t>V</t>
  </si>
  <si>
    <t>W</t>
  </si>
  <si>
    <t>KH</t>
  </si>
  <si>
    <t>Y=</t>
  </si>
  <si>
    <t>Q=</t>
  </si>
  <si>
    <t>KH=</t>
  </si>
  <si>
    <t>R=</t>
  </si>
  <si>
    <t>K=</t>
  </si>
  <si>
    <t>X=</t>
  </si>
  <si>
    <t>S=</t>
  </si>
  <si>
    <t>A1=</t>
  </si>
  <si>
    <t>2,8 - 5,7 kg</t>
  </si>
  <si>
    <t>5,6 - 11,3 kg</t>
  </si>
  <si>
    <t>8,3 - 16,3 kg</t>
  </si>
  <si>
    <t>2,6 - 5,2 kg</t>
  </si>
  <si>
    <t>5,2 - 10,6 kg</t>
  </si>
  <si>
    <t>7,8 - 15,1 kg</t>
  </si>
  <si>
    <t>2,4 - 4,9 kg</t>
  </si>
  <si>
    <t>4,8 - 9,8 kg</t>
  </si>
  <si>
    <t>7,2 - 14,1 kg</t>
  </si>
  <si>
    <t>11,8 - 23,3 kg</t>
  </si>
  <si>
    <t>2,2 - 4,4 kg</t>
  </si>
  <si>
    <t>4,3 - 8,8 kg</t>
  </si>
  <si>
    <t>6,0 - 12,2 kg</t>
  </si>
  <si>
    <t>10,6 - 20,9 kg</t>
  </si>
  <si>
    <t>1,9 - 4,0 kg</t>
  </si>
  <si>
    <t>3,9 - 7,9 kg</t>
  </si>
  <si>
    <t>5,8 - 11,6 kg</t>
  </si>
  <si>
    <t>9,5 - 18,7 kg</t>
  </si>
  <si>
    <t>3,5 - 7,2 kg</t>
  </si>
  <si>
    <t>5,2 - 10,3 kg</t>
  </si>
  <si>
    <t>8,7 - 17,2 kg</t>
  </si>
  <si>
    <t>3,2 - 6,7 kg</t>
  </si>
  <si>
    <t>4,9 - 9,8 kg</t>
  </si>
  <si>
    <t>8,0 - 15,5 kg</t>
  </si>
  <si>
    <t>4,5 - 9,0 kg</t>
  </si>
  <si>
    <t>7,3 - 14,6 kg</t>
  </si>
  <si>
    <t>4,2 - 8,0 kg</t>
  </si>
  <si>
    <t>6,80 - 13,5 kg</t>
  </si>
  <si>
    <t>3,9 - 7,6 kg</t>
  </si>
  <si>
    <t>6,5 - 12,8 kg</t>
  </si>
  <si>
    <t>3,7 - 7,3 kg</t>
  </si>
  <si>
    <t>6,2 - 12,3 kg</t>
  </si>
  <si>
    <t>B1fo</t>
  </si>
  <si>
    <t>B3fo</t>
  </si>
  <si>
    <t>B4fo</t>
  </si>
  <si>
    <t>C1fo</t>
  </si>
  <si>
    <t>C3fo</t>
  </si>
  <si>
    <t>C4fo</t>
  </si>
  <si>
    <t>D1fo</t>
  </si>
  <si>
    <t>D3fo</t>
  </si>
  <si>
    <t>D4fo</t>
  </si>
  <si>
    <t>D5fo</t>
  </si>
  <si>
    <t>E1fo</t>
  </si>
  <si>
    <t>E3fo</t>
  </si>
  <si>
    <t>E4fo</t>
  </si>
  <si>
    <t>E5fo</t>
  </si>
  <si>
    <t>G3fo</t>
  </si>
  <si>
    <t>G4fo</t>
  </si>
  <si>
    <t>G5fo</t>
  </si>
  <si>
    <t>H3fo</t>
  </si>
  <si>
    <t>H4fo</t>
  </si>
  <si>
    <t>H5fo</t>
  </si>
  <si>
    <t>J4fo</t>
  </si>
  <si>
    <t>J5fo</t>
  </si>
  <si>
    <t>K4fo</t>
  </si>
  <si>
    <t>K5fo</t>
  </si>
  <si>
    <t>L4fo</t>
  </si>
  <si>
    <t>L5fo</t>
  </si>
  <si>
    <t>450 - 480</t>
  </si>
  <si>
    <t>480 - 530</t>
  </si>
  <si>
    <t>520 - 590</t>
  </si>
  <si>
    <t>580 - 650</t>
  </si>
  <si>
    <t>650 - 730</t>
  </si>
  <si>
    <t>F1fo</t>
  </si>
  <si>
    <t>F3fo</t>
  </si>
  <si>
    <t>F4fo</t>
  </si>
  <si>
    <t>F5fo</t>
  </si>
  <si>
    <t>710 - 790</t>
  </si>
  <si>
    <t>770 - 840</t>
  </si>
  <si>
    <t>840 - 910</t>
  </si>
  <si>
    <t>I4fo</t>
  </si>
  <si>
    <t>I5fo</t>
  </si>
  <si>
    <t>910 - 970</t>
  </si>
  <si>
    <t>960 - 1010</t>
  </si>
  <si>
    <t>1000 - 1040</t>
  </si>
  <si>
    <t>prawa</t>
  </si>
  <si>
    <t>lewa</t>
  </si>
  <si>
    <t>13,6 - 26,9 kg</t>
  </si>
  <si>
    <t>12,7 - 25,2 kg</t>
  </si>
  <si>
    <t>1,75 - 3,75 kg</t>
  </si>
  <si>
    <t>1,6 - 3,5 kg</t>
  </si>
  <si>
    <t>3,0 - 6,4 kg</t>
  </si>
  <si>
    <t>1,5 - 3,2 kg</t>
  </si>
  <si>
    <t>1,4 - 2,95 kg</t>
  </si>
  <si>
    <t>2,8 - 5,9 kg</t>
  </si>
  <si>
    <t>1,3 - 2,8 kg</t>
  </si>
  <si>
    <t>2,6 - 5,6 kg</t>
  </si>
  <si>
    <t>1,25 - 2,7 kg</t>
  </si>
  <si>
    <t>2,5 - 5,4 kg</t>
  </si>
  <si>
    <t>PAMIĘTAJ, ABY ZAMÓWIĆ</t>
  </si>
  <si>
    <t>ZAŚLEPKI</t>
  </si>
  <si>
    <t>szare</t>
  </si>
  <si>
    <t>białe</t>
  </si>
  <si>
    <t>przykr.</t>
  </si>
  <si>
    <t>na kołki</t>
  </si>
  <si>
    <t>372.64.796</t>
  </si>
  <si>
    <t>372.64.797</t>
  </si>
  <si>
    <t>euro</t>
  </si>
  <si>
    <t>311.60.520</t>
  </si>
  <si>
    <t>311.71.510</t>
  </si>
  <si>
    <t>MOCOWANIA FRONTU</t>
  </si>
  <si>
    <t>ZAWIASY ŚRODKOWE</t>
  </si>
  <si>
    <t>ZAWIASY PUSZKOWE</t>
  </si>
  <si>
    <t>ADAPTER RAMY ALU</t>
  </si>
  <si>
    <r>
      <t>Clip 110</t>
    </r>
    <r>
      <rPr>
        <sz val="11"/>
        <color theme="1"/>
        <rFont val="Calibri"/>
        <family val="2"/>
        <charset val="238"/>
      </rPr>
      <t>°</t>
    </r>
  </si>
  <si>
    <t>h=0 euro</t>
  </si>
  <si>
    <t>ZAWSZE</t>
  </si>
  <si>
    <t>DO OPAKOWANIA PRZEMYSŁOWEGO</t>
  </si>
  <si>
    <t>opakow.</t>
  </si>
  <si>
    <t>10 szt.</t>
  </si>
  <si>
    <t>1 kpl.</t>
  </si>
  <si>
    <t>ß [ ° ]</t>
  </si>
  <si>
    <t>dystans wiercenia od wieńca górnego</t>
  </si>
  <si>
    <t>dystans 1-szego otworu dla mocowania frontu od dołu</t>
  </si>
  <si>
    <t>TYP</t>
  </si>
  <si>
    <t>Waga frontu</t>
  </si>
  <si>
    <t>TU WPISZ wysokość korpusu</t>
  </si>
  <si>
    <t>TU WPISZ grubość wieńca dolnego</t>
  </si>
  <si>
    <t>TU WPISZ nałożenie frontu na wieniec</t>
  </si>
  <si>
    <t>Montaż, bok korpusu</t>
  </si>
  <si>
    <t>TU WPISZ szerokość korpusu</t>
  </si>
  <si>
    <t>=</t>
  </si>
  <si>
    <t>szkło akrylowe</t>
  </si>
  <si>
    <t>szkło</t>
  </si>
  <si>
    <t>MDF</t>
  </si>
  <si>
    <t>corian (konglomerat)</t>
  </si>
  <si>
    <t>płyta wiórowa</t>
  </si>
  <si>
    <t>nr</t>
  </si>
  <si>
    <t>materiał</t>
  </si>
  <si>
    <t>twarde drewno</t>
  </si>
  <si>
    <t>gęstość (kg/m³)</t>
  </si>
  <si>
    <t>miękkie drenwno</t>
  </si>
  <si>
    <t>oto przybliżona waga Twojego frontu (bez uchwytu)</t>
  </si>
  <si>
    <t>TU WPISZ grubość frontu</t>
  </si>
  <si>
    <t>KB=</t>
  </si>
  <si>
    <t>TU WYBIERZ nr materiału (kolumna N)</t>
  </si>
  <si>
    <t>min. KH</t>
  </si>
  <si>
    <t>maks. KH</t>
  </si>
  <si>
    <t>Y = (Q x KH) - R - K</t>
  </si>
  <si>
    <t>X = KH - Y - S - (2 x K) +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</si>
</sst>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164" formatCode="0.0"/>
    <numFmt numFmtId="165" formatCode="#,##0.00\ _z_ł"/>
    <numFmt numFmtId="166" formatCode="0.00\ &quot;kg/dm³&quot;"/>
    <numFmt numFmtId="167" formatCode="#,##0\ &quot;mm&quot;"/>
    <numFmt numFmtId="168" formatCode="0.00\ &quot;kg&quot;"/>
    <numFmt numFmtId="169" formatCode="_-* #,##0.00\ &quot;€&quot;_-;\-* #,##0.00\ &quot;€&quot;_-;_-* &quot;-&quot;??\ &quot;€&quot;_-;_-@_-"/>
    <numFmt numFmtId="170" formatCode="#,##0.00\ &quot;zł&quot;"/>
    <numFmt numFmtId="171" formatCode="0.0%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2"/>
      <name val="宋体"/>
      <charset val="134"/>
    </font>
    <font>
      <sz val="11"/>
      <color theme="1"/>
      <name val="Czcionka tekstu podstawowego"/>
      <family val="2"/>
      <charset val="238"/>
    </font>
    <font>
      <sz val="8"/>
      <color rgb="FFFF0000"/>
      <name val="Tahoma"/>
      <family val="2"/>
      <charset val="238"/>
    </font>
    <font>
      <sz val="11"/>
      <color indexed="8"/>
      <name val="Calibri"/>
      <charset val="238"/>
    </font>
    <font>
      <sz val="11"/>
      <color indexed="8"/>
      <name val="Calibri"/>
      <family val="2"/>
      <charset val="238"/>
    </font>
    <font>
      <sz val="10"/>
      <name val="Arial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name val="Arial"/>
    </font>
    <font>
      <sz val="10"/>
      <name val="Agfa Rotis Sans Serif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</font>
    <font>
      <b/>
      <i/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>
      <alignment vertical="center"/>
    </xf>
    <xf numFmtId="44" fontId="2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center"/>
    </xf>
    <xf numFmtId="44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44" fontId="1" fillId="0" borderId="0" applyFont="0" applyFill="0" applyBorder="0" applyAlignment="0" applyProtection="0"/>
    <xf numFmtId="165" fontId="22" fillId="0" borderId="10" applyBorder="0">
      <alignment horizontal="right" vertical="center" wrapText="1"/>
    </xf>
    <xf numFmtId="0" fontId="23" fillId="0" borderId="0"/>
    <xf numFmtId="0" fontId="1" fillId="8" borderId="8" applyNumberFormat="0" applyFont="0" applyAlignment="0" applyProtection="0"/>
    <xf numFmtId="0" fontId="24" fillId="0" borderId="0"/>
    <xf numFmtId="0" fontId="25" fillId="0" borderId="0"/>
    <xf numFmtId="0" fontId="27" fillId="2" borderId="0" applyNumberFormat="0" applyBorder="0" applyAlignment="0" applyProtection="0"/>
    <xf numFmtId="0" fontId="28" fillId="4" borderId="0" applyNumberFormat="0" applyBorder="0" applyAlignment="0" applyProtection="0"/>
    <xf numFmtId="0" fontId="32" fillId="0" borderId="0"/>
    <xf numFmtId="169" fontId="35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35" fillId="0" borderId="0"/>
    <xf numFmtId="0" fontId="33" fillId="0" borderId="0"/>
    <xf numFmtId="0" fontId="21" fillId="0" borderId="0"/>
    <xf numFmtId="0" fontId="36" fillId="0" borderId="0"/>
    <xf numFmtId="0" fontId="37" fillId="0" borderId="0" applyFill="0" applyBorder="0" applyAlignment="0"/>
    <xf numFmtId="0" fontId="21" fillId="8" borderId="8" applyNumberFormat="0" applyFont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</cellStyleXfs>
  <cellXfs count="131">
    <xf numFmtId="0" fontId="0" fillId="0" borderId="0" xfId="0"/>
    <xf numFmtId="0" fontId="0" fillId="0" borderId="0" xfId="0"/>
    <xf numFmtId="0" fontId="25" fillId="0" borderId="0" xfId="68"/>
    <xf numFmtId="0" fontId="26" fillId="0" borderId="12" xfId="68" applyFont="1" applyBorder="1" applyAlignment="1">
      <alignment horizontal="center" vertical="center"/>
    </xf>
    <xf numFmtId="0" fontId="18" fillId="0" borderId="17" xfId="68" applyFont="1" applyFill="1" applyBorder="1" applyAlignment="1">
      <alignment horizontal="center" vertical="center"/>
    </xf>
    <xf numFmtId="0" fontId="18" fillId="0" borderId="11" xfId="68" applyFont="1" applyFill="1" applyBorder="1" applyAlignment="1">
      <alignment horizontal="center" vertical="center"/>
    </xf>
    <xf numFmtId="0" fontId="18" fillId="0" borderId="0" xfId="68" applyFont="1" applyFill="1" applyBorder="1" applyAlignment="1">
      <alignment horizontal="center" vertical="center"/>
    </xf>
    <xf numFmtId="0" fontId="29" fillId="0" borderId="0" xfId="70" applyFont="1" applyFill="1" applyBorder="1" applyAlignment="1">
      <alignment horizontal="center" vertical="center"/>
    </xf>
    <xf numFmtId="0" fontId="29" fillId="0" borderId="0" xfId="69" applyFont="1" applyFill="1" applyBorder="1" applyAlignment="1">
      <alignment horizontal="center" vertical="center"/>
    </xf>
    <xf numFmtId="0" fontId="26" fillId="0" borderId="13" xfId="68" applyFont="1" applyFill="1" applyBorder="1" applyAlignment="1">
      <alignment horizontal="center" vertical="center" wrapText="1"/>
    </xf>
    <xf numFmtId="0" fontId="26" fillId="0" borderId="14" xfId="68" applyFont="1" applyFill="1" applyBorder="1" applyAlignment="1">
      <alignment horizontal="center" vertical="center"/>
    </xf>
    <xf numFmtId="0" fontId="18" fillId="0" borderId="18" xfId="68" applyFont="1" applyFill="1" applyBorder="1" applyAlignment="1">
      <alignment horizontal="center" vertical="center"/>
    </xf>
    <xf numFmtId="0" fontId="18" fillId="0" borderId="15" xfId="68" applyFont="1" applyFill="1" applyBorder="1" applyAlignment="1">
      <alignment horizontal="center" vertical="center"/>
    </xf>
    <xf numFmtId="0" fontId="18" fillId="0" borderId="19" xfId="68" applyFont="1" applyFill="1" applyBorder="1" applyAlignment="1">
      <alignment horizontal="center" vertical="center"/>
    </xf>
    <xf numFmtId="0" fontId="18" fillId="0" borderId="16" xfId="68" applyFont="1" applyFill="1" applyBorder="1" applyAlignment="1">
      <alignment horizontal="center" vertical="center"/>
    </xf>
    <xf numFmtId="0" fontId="25" fillId="0" borderId="0" xfId="68" applyFont="1" applyFill="1"/>
    <xf numFmtId="0" fontId="29" fillId="0" borderId="15" xfId="70" applyFont="1" applyFill="1" applyBorder="1" applyAlignment="1">
      <alignment horizontal="center" vertical="center"/>
    </xf>
    <xf numFmtId="0" fontId="29" fillId="0" borderId="16" xfId="70" applyFont="1" applyFill="1" applyBorder="1" applyAlignment="1">
      <alignment horizontal="center" vertical="center"/>
    </xf>
    <xf numFmtId="0" fontId="29" fillId="0" borderId="11" xfId="69" applyFont="1" applyFill="1" applyBorder="1" applyAlignment="1">
      <alignment horizontal="center" vertical="center"/>
    </xf>
    <xf numFmtId="0" fontId="29" fillId="0" borderId="11" xfId="70" applyFont="1" applyFill="1" applyBorder="1" applyAlignment="1">
      <alignment horizontal="center" vertical="center"/>
    </xf>
    <xf numFmtId="0" fontId="29" fillId="0" borderId="15" xfId="69" applyFont="1" applyFill="1" applyBorder="1" applyAlignment="1">
      <alignment horizontal="center" vertical="center"/>
    </xf>
    <xf numFmtId="0" fontId="29" fillId="0" borderId="16" xfId="69" applyFont="1" applyFill="1" applyBorder="1" applyAlignment="1">
      <alignment horizontal="center" vertical="center"/>
    </xf>
    <xf numFmtId="0" fontId="29" fillId="0" borderId="17" xfId="69" applyFont="1" applyFill="1" applyBorder="1" applyAlignment="1">
      <alignment horizontal="center" vertical="center"/>
    </xf>
    <xf numFmtId="0" fontId="29" fillId="0" borderId="17" xfId="70" applyFont="1" applyFill="1" applyBorder="1" applyAlignment="1">
      <alignment horizontal="center" vertical="center"/>
    </xf>
    <xf numFmtId="0" fontId="29" fillId="0" borderId="18" xfId="70" applyFont="1" applyFill="1" applyBorder="1" applyAlignment="1">
      <alignment horizontal="center" vertical="center"/>
    </xf>
    <xf numFmtId="0" fontId="29" fillId="0" borderId="19" xfId="69" applyFont="1" applyFill="1" applyBorder="1" applyAlignment="1">
      <alignment horizontal="center" vertical="center"/>
    </xf>
    <xf numFmtId="0" fontId="29" fillId="0" borderId="18" xfId="69" applyFont="1" applyFill="1" applyBorder="1" applyAlignment="1">
      <alignment horizontal="center" vertical="center"/>
    </xf>
    <xf numFmtId="0" fontId="29" fillId="0" borderId="0" xfId="0" applyFont="1" applyFill="1"/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ill="1" applyBorder="1"/>
    <xf numFmtId="0" fontId="0" fillId="0" borderId="29" xfId="0" applyFill="1" applyBorder="1"/>
    <xf numFmtId="0" fontId="0" fillId="0" borderId="0" xfId="0" applyAlignment="1">
      <alignment horizontal="right"/>
    </xf>
    <xf numFmtId="0" fontId="0" fillId="34" borderId="2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28" xfId="0" applyFill="1" applyBorder="1"/>
    <xf numFmtId="0" fontId="0" fillId="34" borderId="0" xfId="0" applyFill="1" applyBorder="1"/>
    <xf numFmtId="0" fontId="0" fillId="34" borderId="30" xfId="0" applyFill="1" applyBorder="1"/>
    <xf numFmtId="0" fontId="0" fillId="34" borderId="33" xfId="0" applyFill="1" applyBorder="1"/>
    <xf numFmtId="0" fontId="0" fillId="34" borderId="29" xfId="0" applyFill="1" applyBorder="1" applyAlignment="1">
      <alignment horizontal="right"/>
    </xf>
    <xf numFmtId="0" fontId="0" fillId="34" borderId="31" xfId="0" applyFill="1" applyBorder="1" applyAlignment="1">
      <alignment horizontal="right"/>
    </xf>
    <xf numFmtId="0" fontId="0" fillId="34" borderId="27" xfId="0" applyFill="1" applyBorder="1" applyAlignment="1">
      <alignment horizontal="center" vertical="center"/>
    </xf>
    <xf numFmtId="0" fontId="26" fillId="0" borderId="26" xfId="68" applyFont="1" applyFill="1" applyBorder="1" applyAlignment="1">
      <alignment horizontal="center" vertical="center" wrapText="1"/>
    </xf>
    <xf numFmtId="0" fontId="26" fillId="0" borderId="32" xfId="68" applyFont="1" applyFill="1" applyBorder="1" applyAlignment="1">
      <alignment horizontal="center" vertical="center" wrapText="1"/>
    </xf>
    <xf numFmtId="0" fontId="19" fillId="0" borderId="27" xfId="68" applyFont="1" applyFill="1" applyBorder="1" applyAlignment="1">
      <alignment horizontal="center" vertical="center" wrapText="1"/>
    </xf>
    <xf numFmtId="0" fontId="29" fillId="0" borderId="28" xfId="70" applyFont="1" applyFill="1" applyBorder="1" applyAlignment="1">
      <alignment horizontal="center" vertical="center"/>
    </xf>
    <xf numFmtId="0" fontId="29" fillId="0" borderId="29" xfId="70" applyFont="1" applyFill="1" applyBorder="1" applyAlignment="1">
      <alignment horizontal="center" vertical="center"/>
    </xf>
    <xf numFmtId="0" fontId="18" fillId="0" borderId="28" xfId="68" applyFont="1" applyFill="1" applyBorder="1" applyAlignment="1">
      <alignment horizontal="center" vertical="center"/>
    </xf>
    <xf numFmtId="0" fontId="29" fillId="0" borderId="28" xfId="69" applyFont="1" applyFill="1" applyBorder="1" applyAlignment="1">
      <alignment horizontal="center" vertical="center"/>
    </xf>
    <xf numFmtId="0" fontId="29" fillId="0" borderId="30" xfId="70" applyFont="1" applyFill="1" applyBorder="1" applyAlignment="1">
      <alignment horizontal="center" vertical="center"/>
    </xf>
    <xf numFmtId="0" fontId="29" fillId="0" borderId="33" xfId="70" applyFont="1" applyFill="1" applyBorder="1" applyAlignment="1">
      <alignment horizontal="center" vertical="center"/>
    </xf>
    <xf numFmtId="0" fontId="29" fillId="0" borderId="31" xfId="7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31" fillId="33" borderId="0" xfId="0" applyFont="1" applyFill="1" applyAlignment="1">
      <alignment horizontal="right" vertical="center"/>
    </xf>
    <xf numFmtId="0" fontId="0" fillId="33" borderId="0" xfId="0" applyFill="1"/>
    <xf numFmtId="0" fontId="16" fillId="34" borderId="0" xfId="0" applyFont="1" applyFill="1"/>
    <xf numFmtId="0" fontId="0" fillId="34" borderId="0" xfId="0" applyFill="1"/>
    <xf numFmtId="166" fontId="34" fillId="35" borderId="34" xfId="73" applyNumberFormat="1" applyFont="1" applyFill="1" applyBorder="1" applyAlignment="1">
      <alignment vertical="center" wrapText="1"/>
    </xf>
    <xf numFmtId="166" fontId="34" fillId="35" borderId="36" xfId="73" applyNumberFormat="1" applyFont="1" applyFill="1" applyBorder="1" applyAlignment="1">
      <alignment vertical="center" wrapText="1"/>
    </xf>
    <xf numFmtId="0" fontId="31" fillId="33" borderId="0" xfId="0" applyFont="1" applyFill="1" applyAlignment="1">
      <alignment horizontal="right"/>
    </xf>
    <xf numFmtId="0" fontId="16" fillId="34" borderId="0" xfId="0" applyFont="1" applyFill="1" applyAlignment="1">
      <alignment horizontal="right"/>
    </xf>
    <xf numFmtId="0" fontId="16" fillId="34" borderId="11" xfId="0" applyFont="1" applyFill="1" applyBorder="1" applyAlignment="1">
      <alignment horizontal="right"/>
    </xf>
    <xf numFmtId="0" fontId="0" fillId="34" borderId="11" xfId="0" applyFill="1" applyBorder="1"/>
    <xf numFmtId="0" fontId="16" fillId="33" borderId="11" xfId="0" applyFont="1" applyFill="1" applyBorder="1" applyAlignment="1">
      <alignment horizontal="right"/>
    </xf>
    <xf numFmtId="0" fontId="16" fillId="34" borderId="11" xfId="0" applyFont="1" applyFill="1" applyBorder="1"/>
    <xf numFmtId="0" fontId="16" fillId="0" borderId="0" xfId="0" applyFont="1" applyAlignment="1">
      <alignment horizontal="center"/>
    </xf>
    <xf numFmtId="0" fontId="16" fillId="33" borderId="0" xfId="0" applyFont="1" applyFill="1" applyAlignment="1">
      <alignment horizontal="right"/>
    </xf>
    <xf numFmtId="0" fontId="16" fillId="33" borderId="0" xfId="0" applyFont="1" applyFill="1"/>
    <xf numFmtId="0" fontId="16" fillId="33" borderId="11" xfId="0" applyFont="1" applyFill="1" applyBorder="1"/>
    <xf numFmtId="167" fontId="16" fillId="34" borderId="11" xfId="0" applyNumberFormat="1" applyFont="1" applyFill="1" applyBorder="1" applyAlignment="1">
      <alignment horizontal="right"/>
    </xf>
    <xf numFmtId="168" fontId="16" fillId="34" borderId="11" xfId="0" applyNumberFormat="1" applyFont="1" applyFill="1" applyBorder="1" applyAlignment="1">
      <alignment horizontal="right" vertical="center"/>
    </xf>
    <xf numFmtId="0" fontId="0" fillId="0" borderId="11" xfId="0" applyBorder="1"/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36" borderId="11" xfId="0" applyFont="1" applyFill="1" applyBorder="1"/>
    <xf numFmtId="164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" fontId="0" fillId="34" borderId="11" xfId="0" applyNumberFormat="1" applyFill="1" applyBorder="1"/>
    <xf numFmtId="0" fontId="38" fillId="0" borderId="11" xfId="0" applyFont="1" applyBorder="1"/>
    <xf numFmtId="0" fontId="38" fillId="34" borderId="11" xfId="0" applyFont="1" applyFill="1" applyBorder="1"/>
    <xf numFmtId="0" fontId="16" fillId="34" borderId="21" xfId="0" applyFont="1" applyFill="1" applyBorder="1" applyAlignment="1">
      <alignment horizontal="right"/>
    </xf>
    <xf numFmtId="167" fontId="16" fillId="34" borderId="21" xfId="0" applyNumberFormat="1" applyFont="1" applyFill="1" applyBorder="1" applyAlignment="1">
      <alignment horizontal="right"/>
    </xf>
    <xf numFmtId="0" fontId="0" fillId="0" borderId="0" xfId="0" applyBorder="1"/>
    <xf numFmtId="0" fontId="40" fillId="0" borderId="0" xfId="0" applyFont="1"/>
    <xf numFmtId="0" fontId="39" fillId="0" borderId="0" xfId="0" applyFont="1" applyBorder="1"/>
    <xf numFmtId="0" fontId="16" fillId="36" borderId="11" xfId="0" applyFont="1" applyFill="1" applyBorder="1" applyAlignment="1" applyProtection="1">
      <alignment horizontal="center"/>
      <protection locked="0"/>
    </xf>
    <xf numFmtId="167" fontId="31" fillId="33" borderId="21" xfId="0" applyNumberFormat="1" applyFont="1" applyFill="1" applyBorder="1" applyAlignment="1" applyProtection="1">
      <alignment horizontal="right"/>
      <protection locked="0"/>
    </xf>
    <xf numFmtId="167" fontId="16" fillId="33" borderId="11" xfId="0" applyNumberFormat="1" applyFont="1" applyFill="1" applyBorder="1" applyAlignment="1" applyProtection="1">
      <alignment horizontal="right"/>
      <protection locked="0"/>
    </xf>
    <xf numFmtId="167" fontId="31" fillId="33" borderId="11" xfId="0" applyNumberFormat="1" applyFont="1" applyFill="1" applyBorder="1" applyAlignment="1" applyProtection="1">
      <alignment horizontal="right"/>
      <protection locked="0"/>
    </xf>
    <xf numFmtId="0" fontId="16" fillId="0" borderId="11" xfId="0" applyFont="1" applyBorder="1" applyAlignment="1" applyProtection="1">
      <alignment horizontal="right"/>
      <protection locked="0"/>
    </xf>
    <xf numFmtId="0" fontId="16" fillId="34" borderId="35" xfId="0" applyFont="1" applyFill="1" applyBorder="1" applyAlignment="1">
      <alignment horizontal="center"/>
    </xf>
    <xf numFmtId="0" fontId="16" fillId="34" borderId="3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25" fillId="0" borderId="22" xfId="68" applyBorder="1" applyAlignment="1">
      <alignment horizontal="center" vertical="center"/>
    </xf>
    <xf numFmtId="0" fontId="25" fillId="0" borderId="23" xfId="68" applyBorder="1" applyAlignment="1">
      <alignment horizontal="center" vertical="center"/>
    </xf>
    <xf numFmtId="0" fontId="25" fillId="0" borderId="24" xfId="68" applyBorder="1" applyAlignment="1">
      <alignment horizontal="center" vertical="center"/>
    </xf>
    <xf numFmtId="0" fontId="25" fillId="0" borderId="25" xfId="68" applyBorder="1" applyAlignment="1">
      <alignment horizontal="center" vertical="center"/>
    </xf>
    <xf numFmtId="0" fontId="18" fillId="0" borderId="20" xfId="68" applyFont="1" applyFill="1" applyBorder="1" applyAlignment="1">
      <alignment horizontal="center" vertical="center"/>
    </xf>
    <xf numFmtId="0" fontId="18" fillId="0" borderId="21" xfId="68" applyFont="1" applyFill="1" applyBorder="1" applyAlignment="1">
      <alignment horizontal="center" vertical="center"/>
    </xf>
    <xf numFmtId="0" fontId="29" fillId="0" borderId="20" xfId="69" applyFont="1" applyFill="1" applyBorder="1" applyAlignment="1">
      <alignment horizontal="center" vertical="center"/>
    </xf>
    <xf numFmtId="0" fontId="29" fillId="0" borderId="21" xfId="69" applyFont="1" applyFill="1" applyBorder="1" applyAlignment="1">
      <alignment horizontal="center" vertical="center"/>
    </xf>
    <xf numFmtId="0" fontId="29" fillId="0" borderId="20" xfId="70" applyFont="1" applyFill="1" applyBorder="1" applyAlignment="1">
      <alignment horizontal="center" vertical="center"/>
    </xf>
    <xf numFmtId="0" fontId="29" fillId="0" borderId="21" xfId="7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26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4" borderId="30" xfId="0" applyFill="1" applyBorder="1" applyAlignment="1">
      <alignment horizontal="center" wrapText="1"/>
    </xf>
    <xf numFmtId="0" fontId="0" fillId="34" borderId="31" xfId="0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92">
    <cellStyle name="20% - akcent 1" xfId="18" builtinId="30" customBuiltin="1"/>
    <cellStyle name="20% - akcent 2" xfId="22" builtinId="34" customBuiltin="1"/>
    <cellStyle name="20% - akcent 3" xfId="26" builtinId="38" customBuiltin="1"/>
    <cellStyle name="20% - akcent 4" xfId="30" builtinId="42" customBuiltin="1"/>
    <cellStyle name="20% - akcent 5" xfId="34" builtinId="46" customBuiltin="1"/>
    <cellStyle name="20% - akcent 6" xfId="38" builtinId="50" customBuiltin="1"/>
    <cellStyle name="40% - akcent 1" xfId="19" builtinId="31" customBuiltin="1"/>
    <cellStyle name="40% - akcent 2" xfId="23" builtinId="35" customBuiltin="1"/>
    <cellStyle name="40% - akcent 3" xfId="27" builtinId="39" customBuiltin="1"/>
    <cellStyle name="40% - akcent 4" xfId="31" builtinId="43" customBuiltin="1"/>
    <cellStyle name="40% - akcent 5" xfId="35" builtinId="47" customBuiltin="1"/>
    <cellStyle name="40% - akcent 6" xfId="39" builtinId="51" customBuiltin="1"/>
    <cellStyle name="60% - akcent 1" xfId="20" builtinId="32" customBuiltin="1"/>
    <cellStyle name="60% - akcent 2" xfId="24" builtinId="36" customBuiltin="1"/>
    <cellStyle name="60% - akcent 3" xfId="28" builtinId="40" customBuiltin="1"/>
    <cellStyle name="60% - akcent 4" xfId="32" builtinId="44" customBuiltin="1"/>
    <cellStyle name="60% - akcent 5" xfId="36" builtinId="48" customBuiltin="1"/>
    <cellStyle name="60% - akcent 6" xfId="40" builtinId="52" customBuiltin="1"/>
    <cellStyle name="Akcent 1" xfId="17" builtinId="29" customBuiltin="1"/>
    <cellStyle name="Akcent 2" xfId="21" builtinId="33" customBuiltin="1"/>
    <cellStyle name="Akcent 3" xfId="25" builtinId="37" customBuiltin="1"/>
    <cellStyle name="Akcent 4" xfId="29" builtinId="41" customBuiltin="1"/>
    <cellStyle name="Akcent 5" xfId="33" builtinId="45" customBuiltin="1"/>
    <cellStyle name="Akcent 6" xfId="37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Dobre 2" xfId="69"/>
    <cellStyle name="Euro" xfId="72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eutralne 2" xfId="70"/>
    <cellStyle name="Normalny" xfId="0" builtinId="0"/>
    <cellStyle name="Normalny 10" xfId="62"/>
    <cellStyle name="Normalny 11" xfId="65"/>
    <cellStyle name="Normalny 11 2" xfId="67"/>
    <cellStyle name="Normalny 12" xfId="68"/>
    <cellStyle name="Normalny 13" xfId="71"/>
    <cellStyle name="Normalny 14" xfId="91"/>
    <cellStyle name="Normalny 2" xfId="42"/>
    <cellStyle name="Normalny 2 2" xfId="45"/>
    <cellStyle name="Normalny 2 2 2" xfId="73"/>
    <cellStyle name="Normalny 2 3" xfId="74"/>
    <cellStyle name="Normalny 2 3 2" xfId="75"/>
    <cellStyle name="Normalny 2 3 3" xfId="76"/>
    <cellStyle name="Normalny 2 3 4" xfId="77"/>
    <cellStyle name="Normalny 3" xfId="46"/>
    <cellStyle name="Normalny 3 2" xfId="50"/>
    <cellStyle name="Normalny 3 2 2" xfId="60"/>
    <cellStyle name="Normalny 3 2 3" xfId="79"/>
    <cellStyle name="Normalny 3 3" xfId="56"/>
    <cellStyle name="Normalny 3 4" xfId="78"/>
    <cellStyle name="Normalny 3_LISTA ART - STRONY" xfId="80"/>
    <cellStyle name="Normalny 4" xfId="47"/>
    <cellStyle name="Normalny 4 2" xfId="57"/>
    <cellStyle name="Normalny 4 3" xfId="81"/>
    <cellStyle name="Normalny 5" xfId="49"/>
    <cellStyle name="Normalny 5 2" xfId="59"/>
    <cellStyle name="Normalny 5 3" xfId="82"/>
    <cellStyle name="Normalny 6" xfId="54"/>
    <cellStyle name="Normalny 6 2" xfId="83"/>
    <cellStyle name="Normalny 7" xfId="51"/>
    <cellStyle name="Normalny 7 2" xfId="84"/>
    <cellStyle name="Normalny 8" xfId="43"/>
    <cellStyle name="Normalny 8 2" xfId="85"/>
    <cellStyle name="Normalny 9" xfId="61"/>
    <cellStyle name="Normalny 9 2" xfId="86"/>
    <cellStyle name="Obliczenia" xfId="11" builtinId="22" customBuiltin="1"/>
    <cellStyle name="Procentowy 2" xfId="58"/>
    <cellStyle name="Procentowy 3" xfId="53"/>
    <cellStyle name="Procentowy 4" xfId="48"/>
    <cellStyle name="Standard 2" xfId="41"/>
    <cellStyle name="Styl 1" xfId="64"/>
    <cellStyle name="Suma" xfId="16" builtinId="25" customBuiltin="1"/>
    <cellStyle name="Tekst objaśnienia" xfId="15" builtinId="53" customBuiltin="1"/>
    <cellStyle name="Tekst ostrzeżenia" xfId="14" builtinId="11" customBuiltin="1"/>
    <cellStyle name="Text Indent C_#8-Identified Opps" xfId="87"/>
    <cellStyle name="Tytuł" xfId="1" builtinId="15" customBuiltin="1"/>
    <cellStyle name="Uwaga 2" xfId="66"/>
    <cellStyle name="Uwaga 2 2" xfId="88"/>
    <cellStyle name="Walutowy 2" xfId="55"/>
    <cellStyle name="Walutowy 2 2" xfId="89"/>
    <cellStyle name="Walutowy 3" xfId="52"/>
    <cellStyle name="Walutowy 3 2" xfId="90"/>
    <cellStyle name="Walutowy 4" xfId="44"/>
    <cellStyle name="Walutowy 5" xfId="63"/>
    <cellStyle name="Złe" xfId="7" builtinId="27" customBuiltin="1"/>
  </cellStyles>
  <dxfs count="0"/>
  <tableStyles count="0" defaultTableStyle="TableStyleMedium2" defaultPivotStyle="PivotStyleMedium9"/>
  <colors>
    <mruColors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35</xdr:row>
      <xdr:rowOff>47627</xdr:rowOff>
    </xdr:from>
    <xdr:to>
      <xdr:col>12</xdr:col>
      <xdr:colOff>49992</xdr:colOff>
      <xdr:row>54</xdr:row>
      <xdr:rowOff>171451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72152"/>
          <a:ext cx="7431866" cy="3743324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14</xdr:row>
      <xdr:rowOff>1</xdr:rowOff>
    </xdr:from>
    <xdr:to>
      <xdr:col>14</xdr:col>
      <xdr:colOff>111145</xdr:colOff>
      <xdr:row>31</xdr:row>
      <xdr:rowOff>82228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29225" y="2676526"/>
          <a:ext cx="3140095" cy="2368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76200</xdr:rowOff>
    </xdr:from>
    <xdr:to>
      <xdr:col>4</xdr:col>
      <xdr:colOff>571500</xdr:colOff>
      <xdr:row>3</xdr:row>
      <xdr:rowOff>45864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5600" y="276225"/>
          <a:ext cx="476250" cy="36018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</xdr:row>
      <xdr:rowOff>85726</xdr:rowOff>
    </xdr:from>
    <xdr:to>
      <xdr:col>5</xdr:col>
      <xdr:colOff>590549</xdr:colOff>
      <xdr:row>3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875" y="285751"/>
          <a:ext cx="495299" cy="3714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0</xdr:colOff>
      <xdr:row>0</xdr:row>
      <xdr:rowOff>418907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00350" y="0"/>
          <a:ext cx="1352550" cy="418907"/>
        </a:xfrm>
        <a:prstGeom prst="rect">
          <a:avLst/>
        </a:prstGeom>
      </xdr:spPr>
    </xdr:pic>
    <xdr:clientData/>
  </xdr:twoCellAnchor>
  <xdr:twoCellAnchor editAs="oneCell">
    <xdr:from>
      <xdr:col>11</xdr:col>
      <xdr:colOff>104775</xdr:colOff>
      <xdr:row>31</xdr:row>
      <xdr:rowOff>0</xdr:rowOff>
    </xdr:from>
    <xdr:to>
      <xdr:col>11</xdr:col>
      <xdr:colOff>581025</xdr:colOff>
      <xdr:row>32</xdr:row>
      <xdr:rowOff>160164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10572750"/>
          <a:ext cx="476250" cy="360189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31</xdr:row>
      <xdr:rowOff>9526</xdr:rowOff>
    </xdr:from>
    <xdr:to>
      <xdr:col>12</xdr:col>
      <xdr:colOff>600074</xdr:colOff>
      <xdr:row>32</xdr:row>
      <xdr:rowOff>180975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10582276"/>
          <a:ext cx="495299" cy="371474"/>
        </a:xfrm>
        <a:prstGeom prst="rect">
          <a:avLst/>
        </a:prstGeom>
      </xdr:spPr>
    </xdr:pic>
    <xdr:clientData/>
  </xdr:twoCellAnchor>
  <xdr:twoCellAnchor editAs="oneCell">
    <xdr:from>
      <xdr:col>11</xdr:col>
      <xdr:colOff>371475</xdr:colOff>
      <xdr:row>21</xdr:row>
      <xdr:rowOff>171450</xdr:rowOff>
    </xdr:from>
    <xdr:to>
      <xdr:col>12</xdr:col>
      <xdr:colOff>180975</xdr:colOff>
      <xdr:row>25</xdr:row>
      <xdr:rowOff>184105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05725" y="8820150"/>
          <a:ext cx="485775" cy="78418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3</xdr:row>
      <xdr:rowOff>0</xdr:rowOff>
    </xdr:from>
    <xdr:to>
      <xdr:col>12</xdr:col>
      <xdr:colOff>523875</xdr:colOff>
      <xdr:row>6</xdr:row>
      <xdr:rowOff>72736</xdr:rowOff>
    </xdr:to>
    <xdr:pic>
      <xdr:nvPicPr>
        <xdr:cNvPr id="27" name="Obraz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91400" y="1143000"/>
          <a:ext cx="1143000" cy="644236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11</xdr:row>
      <xdr:rowOff>38100</xdr:rowOff>
    </xdr:from>
    <xdr:to>
      <xdr:col>12</xdr:col>
      <xdr:colOff>238125</xdr:colOff>
      <xdr:row>13</xdr:row>
      <xdr:rowOff>53758</xdr:rowOff>
    </xdr:to>
    <xdr:pic>
      <xdr:nvPicPr>
        <xdr:cNvPr id="29" name="Obraz 2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53300" y="2714625"/>
          <a:ext cx="895350" cy="406183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11</xdr:row>
      <xdr:rowOff>95251</xdr:rowOff>
    </xdr:from>
    <xdr:to>
      <xdr:col>12</xdr:col>
      <xdr:colOff>671317</xdr:colOff>
      <xdr:row>13</xdr:row>
      <xdr:rowOff>48840</xdr:rowOff>
    </xdr:to>
    <xdr:pic>
      <xdr:nvPicPr>
        <xdr:cNvPr id="31" name="Obraz 3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01025" y="2771776"/>
          <a:ext cx="480817" cy="344114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40</xdr:row>
      <xdr:rowOff>0</xdr:rowOff>
    </xdr:from>
    <xdr:to>
      <xdr:col>12</xdr:col>
      <xdr:colOff>581025</xdr:colOff>
      <xdr:row>43</xdr:row>
      <xdr:rowOff>157837</xdr:rowOff>
    </xdr:to>
    <xdr:pic>
      <xdr:nvPicPr>
        <xdr:cNvPr id="32" name="Obraz 3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410450" y="8277225"/>
          <a:ext cx="1181100" cy="738862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200026</xdr:colOff>
      <xdr:row>0</xdr:row>
      <xdr:rowOff>0</xdr:rowOff>
    </xdr:from>
    <xdr:to>
      <xdr:col>8</xdr:col>
      <xdr:colOff>571500</xdr:colOff>
      <xdr:row>0</xdr:row>
      <xdr:rowOff>436119</xdr:rowOff>
    </xdr:to>
    <xdr:pic>
      <xdr:nvPicPr>
        <xdr:cNvPr id="33" name="Obraz 3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962526" y="0"/>
          <a:ext cx="1047749" cy="436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L34" sqref="L34"/>
    </sheetView>
  </sheetViews>
  <sheetFormatPr defaultRowHeight="15"/>
  <cols>
    <col min="1" max="1" width="4.85546875" style="1" customWidth="1"/>
    <col min="10" max="10" width="14.42578125" bestFit="1" customWidth="1"/>
    <col min="11" max="12" width="9.140625" style="46"/>
    <col min="14" max="14" width="4" customWidth="1"/>
    <col min="15" max="15" width="19.85546875" bestFit="1" customWidth="1"/>
    <col min="16" max="16" width="14.7109375" bestFit="1" customWidth="1"/>
    <col min="18" max="18" width="19.85546875" bestFit="1" customWidth="1"/>
    <col min="19" max="19" width="14.7109375" bestFit="1" customWidth="1"/>
  </cols>
  <sheetData>
    <row r="1" spans="1:16">
      <c r="A1" s="87"/>
      <c r="B1" s="88" t="s">
        <v>544</v>
      </c>
      <c r="C1" s="88" t="s">
        <v>545</v>
      </c>
      <c r="D1" s="88" t="s">
        <v>546</v>
      </c>
      <c r="E1" s="89" t="s">
        <v>547</v>
      </c>
      <c r="F1" s="89" t="s">
        <v>548</v>
      </c>
      <c r="G1" s="89" t="s">
        <v>549</v>
      </c>
      <c r="H1" s="89" t="s">
        <v>550</v>
      </c>
      <c r="I1" s="89" t="s">
        <v>551</v>
      </c>
      <c r="J1" s="89" t="s">
        <v>671</v>
      </c>
      <c r="K1" s="94" t="s">
        <v>696</v>
      </c>
      <c r="L1" s="94" t="s">
        <v>697</v>
      </c>
      <c r="N1" s="87" t="s">
        <v>687</v>
      </c>
      <c r="O1" s="87" t="s">
        <v>688</v>
      </c>
      <c r="P1" s="87" t="s">
        <v>690</v>
      </c>
    </row>
    <row r="2" spans="1:16">
      <c r="A2" s="78">
        <f t="shared" ref="A2:A12" si="0">IF(AND($H$25&gt;=K2,$H$25&lt;=L2)=TRUE,1,0)</f>
        <v>0</v>
      </c>
      <c r="B2" s="91">
        <v>1</v>
      </c>
      <c r="C2" s="92">
        <v>349</v>
      </c>
      <c r="D2" s="92">
        <v>313</v>
      </c>
      <c r="E2" s="92" t="s">
        <v>489</v>
      </c>
      <c r="F2" s="92" t="s">
        <v>500</v>
      </c>
      <c r="G2" s="92" t="s">
        <v>522</v>
      </c>
      <c r="H2" s="92" t="s">
        <v>511</v>
      </c>
      <c r="I2" s="92" t="s">
        <v>533</v>
      </c>
      <c r="J2" s="92" t="s">
        <v>481</v>
      </c>
      <c r="K2" s="95">
        <v>450</v>
      </c>
      <c r="L2" s="95">
        <v>479</v>
      </c>
      <c r="N2" s="90">
        <v>1</v>
      </c>
      <c r="O2" s="78" t="s">
        <v>689</v>
      </c>
      <c r="P2" s="93">
        <v>800</v>
      </c>
    </row>
    <row r="3" spans="1:16">
      <c r="A3" s="78">
        <f t="shared" si="0"/>
        <v>0</v>
      </c>
      <c r="B3" s="91">
        <v>1.1000000000000001</v>
      </c>
      <c r="C3" s="92">
        <v>426</v>
      </c>
      <c r="D3" s="92">
        <v>328</v>
      </c>
      <c r="E3" s="92" t="s">
        <v>490</v>
      </c>
      <c r="F3" s="92" t="s">
        <v>501</v>
      </c>
      <c r="G3" s="92" t="s">
        <v>523</v>
      </c>
      <c r="H3" s="92" t="s">
        <v>512</v>
      </c>
      <c r="I3" s="92" t="s">
        <v>534</v>
      </c>
      <c r="J3" s="92" t="s">
        <v>482</v>
      </c>
      <c r="K3" s="95">
        <v>480</v>
      </c>
      <c r="L3" s="95">
        <v>519</v>
      </c>
      <c r="N3" s="90">
        <v>2</v>
      </c>
      <c r="O3" s="78" t="s">
        <v>691</v>
      </c>
      <c r="P3" s="93">
        <v>500</v>
      </c>
    </row>
    <row r="4" spans="1:16">
      <c r="A4" s="78">
        <f t="shared" si="0"/>
        <v>0</v>
      </c>
      <c r="B4" s="91">
        <v>1.1000000000000001</v>
      </c>
      <c r="C4" s="92">
        <v>466</v>
      </c>
      <c r="D4" s="92">
        <v>347</v>
      </c>
      <c r="E4" s="92" t="s">
        <v>491</v>
      </c>
      <c r="F4" s="92" t="s">
        <v>502</v>
      </c>
      <c r="G4" s="92" t="s">
        <v>524</v>
      </c>
      <c r="H4" s="92" t="s">
        <v>513</v>
      </c>
      <c r="I4" s="92" t="s">
        <v>535</v>
      </c>
      <c r="J4" s="92" t="s">
        <v>483</v>
      </c>
      <c r="K4" s="95">
        <v>520</v>
      </c>
      <c r="L4" s="95">
        <v>579</v>
      </c>
      <c r="N4" s="90">
        <v>3</v>
      </c>
      <c r="O4" s="78" t="s">
        <v>686</v>
      </c>
      <c r="P4" s="93">
        <v>700</v>
      </c>
    </row>
    <row r="5" spans="1:16">
      <c r="A5" s="78">
        <f t="shared" si="0"/>
        <v>0</v>
      </c>
      <c r="B5" s="91">
        <v>1.2</v>
      </c>
      <c r="C5" s="92">
        <v>589</v>
      </c>
      <c r="D5" s="92">
        <v>377</v>
      </c>
      <c r="E5" s="92" t="s">
        <v>492</v>
      </c>
      <c r="F5" s="92" t="s">
        <v>503</v>
      </c>
      <c r="G5" s="92" t="s">
        <v>525</v>
      </c>
      <c r="H5" s="92" t="s">
        <v>514</v>
      </c>
      <c r="I5" s="92" t="s">
        <v>536</v>
      </c>
      <c r="J5" s="92" t="s">
        <v>484</v>
      </c>
      <c r="K5" s="95">
        <v>580</v>
      </c>
      <c r="L5" s="95">
        <v>649</v>
      </c>
      <c r="N5" s="90">
        <v>4</v>
      </c>
      <c r="O5" s="78" t="s">
        <v>684</v>
      </c>
      <c r="P5" s="93">
        <v>900</v>
      </c>
    </row>
    <row r="6" spans="1:16">
      <c r="A6" s="78">
        <f t="shared" si="0"/>
        <v>0</v>
      </c>
      <c r="B6" s="91">
        <v>1.2</v>
      </c>
      <c r="C6" s="92">
        <v>664</v>
      </c>
      <c r="D6" s="92">
        <v>409</v>
      </c>
      <c r="E6" s="92" t="s">
        <v>493</v>
      </c>
      <c r="F6" s="92" t="s">
        <v>504</v>
      </c>
      <c r="G6" s="92" t="s">
        <v>526</v>
      </c>
      <c r="H6" s="92" t="s">
        <v>515</v>
      </c>
      <c r="I6" s="92" t="s">
        <v>537</v>
      </c>
      <c r="J6" s="92" t="s">
        <v>485</v>
      </c>
      <c r="K6" s="95">
        <v>650</v>
      </c>
      <c r="L6" s="95">
        <v>709</v>
      </c>
      <c r="N6" s="90">
        <v>5</v>
      </c>
      <c r="O6" s="78" t="s">
        <v>683</v>
      </c>
      <c r="P6" s="93">
        <v>2600</v>
      </c>
    </row>
    <row r="7" spans="1:16">
      <c r="A7" s="78">
        <f t="shared" si="0"/>
        <v>0</v>
      </c>
      <c r="B7" s="91">
        <v>1.2</v>
      </c>
      <c r="C7" s="92">
        <v>736</v>
      </c>
      <c r="D7" s="92">
        <v>439</v>
      </c>
      <c r="E7" s="92" t="s">
        <v>494</v>
      </c>
      <c r="F7" s="92" t="s">
        <v>505</v>
      </c>
      <c r="G7" s="92" t="s">
        <v>527</v>
      </c>
      <c r="H7" s="92" t="s">
        <v>516</v>
      </c>
      <c r="I7" s="92" t="s">
        <v>538</v>
      </c>
      <c r="J7" s="92" t="s">
        <v>484</v>
      </c>
      <c r="K7" s="95">
        <v>710</v>
      </c>
      <c r="L7" s="95">
        <v>789</v>
      </c>
      <c r="N7" s="90">
        <v>6</v>
      </c>
      <c r="O7" s="78" t="s">
        <v>682</v>
      </c>
      <c r="P7" s="93">
        <v>1200</v>
      </c>
    </row>
    <row r="8" spans="1:16">
      <c r="A8" s="78">
        <f t="shared" si="0"/>
        <v>1</v>
      </c>
      <c r="B8" s="91">
        <v>1</v>
      </c>
      <c r="C8" s="92">
        <v>644</v>
      </c>
      <c r="D8" s="92">
        <v>467</v>
      </c>
      <c r="E8" s="92" t="s">
        <v>495</v>
      </c>
      <c r="F8" s="92" t="s">
        <v>506</v>
      </c>
      <c r="G8" s="92" t="s">
        <v>528</v>
      </c>
      <c r="H8" s="92" t="s">
        <v>517</v>
      </c>
      <c r="I8" s="92" t="s">
        <v>539</v>
      </c>
      <c r="J8" s="92" t="s">
        <v>484</v>
      </c>
      <c r="K8" s="95">
        <v>790</v>
      </c>
      <c r="L8" s="95">
        <v>839</v>
      </c>
      <c r="N8" s="90">
        <v>7</v>
      </c>
      <c r="O8" s="78" t="s">
        <v>685</v>
      </c>
      <c r="P8" s="93">
        <v>1600</v>
      </c>
    </row>
    <row r="9" spans="1:16">
      <c r="A9" s="78">
        <f t="shared" si="0"/>
        <v>0</v>
      </c>
      <c r="B9" s="91">
        <v>1.2</v>
      </c>
      <c r="C9" s="92">
        <v>882</v>
      </c>
      <c r="D9" s="92">
        <v>501</v>
      </c>
      <c r="E9" s="92" t="s">
        <v>496</v>
      </c>
      <c r="F9" s="92" t="s">
        <v>507</v>
      </c>
      <c r="G9" s="92" t="s">
        <v>529</v>
      </c>
      <c r="H9" s="92" t="s">
        <v>518</v>
      </c>
      <c r="I9" s="92" t="s">
        <v>540</v>
      </c>
      <c r="J9" s="92" t="s">
        <v>486</v>
      </c>
      <c r="K9" s="95">
        <v>840</v>
      </c>
      <c r="L9" s="95">
        <v>909</v>
      </c>
    </row>
    <row r="10" spans="1:16">
      <c r="A10" s="78">
        <f t="shared" si="0"/>
        <v>0</v>
      </c>
      <c r="B10" s="91">
        <v>1.1000000000000001</v>
      </c>
      <c r="C10" s="92">
        <v>865</v>
      </c>
      <c r="D10" s="92">
        <v>533</v>
      </c>
      <c r="E10" s="92" t="s">
        <v>497</v>
      </c>
      <c r="F10" s="92" t="s">
        <v>508</v>
      </c>
      <c r="G10" s="92" t="s">
        <v>530</v>
      </c>
      <c r="H10" s="92" t="s">
        <v>519</v>
      </c>
      <c r="I10" s="92" t="s">
        <v>541</v>
      </c>
      <c r="J10" s="92" t="s">
        <v>481</v>
      </c>
      <c r="K10" s="95">
        <v>910</v>
      </c>
      <c r="L10" s="95">
        <v>959</v>
      </c>
    </row>
    <row r="11" spans="1:16">
      <c r="A11" s="78">
        <f t="shared" si="0"/>
        <v>0</v>
      </c>
      <c r="B11" s="91">
        <v>1.1000000000000001</v>
      </c>
      <c r="C11" s="92">
        <v>915</v>
      </c>
      <c r="D11" s="92">
        <v>557</v>
      </c>
      <c r="E11" s="92" t="s">
        <v>498</v>
      </c>
      <c r="F11" s="92" t="s">
        <v>509</v>
      </c>
      <c r="G11" s="92" t="s">
        <v>531</v>
      </c>
      <c r="H11" s="92" t="s">
        <v>520</v>
      </c>
      <c r="I11" s="92" t="s">
        <v>542</v>
      </c>
      <c r="J11" s="92" t="s">
        <v>487</v>
      </c>
      <c r="K11" s="95">
        <v>960</v>
      </c>
      <c r="L11" s="95">
        <v>999</v>
      </c>
    </row>
    <row r="12" spans="1:16">
      <c r="A12" s="78">
        <f t="shared" si="0"/>
        <v>0</v>
      </c>
      <c r="B12" s="91">
        <v>1.1000000000000001</v>
      </c>
      <c r="C12" s="92">
        <v>954</v>
      </c>
      <c r="D12" s="92">
        <v>576</v>
      </c>
      <c r="E12" s="92" t="s">
        <v>499</v>
      </c>
      <c r="F12" s="92" t="s">
        <v>510</v>
      </c>
      <c r="G12" s="92" t="s">
        <v>532</v>
      </c>
      <c r="H12" s="92" t="s">
        <v>521</v>
      </c>
      <c r="I12" s="92" t="s">
        <v>543</v>
      </c>
      <c r="J12" s="92" t="s">
        <v>488</v>
      </c>
      <c r="K12" s="95">
        <v>1000</v>
      </c>
      <c r="L12" s="95">
        <v>1040</v>
      </c>
    </row>
    <row r="14" spans="1:16">
      <c r="B14" s="100"/>
      <c r="C14" s="98"/>
      <c r="D14" s="98"/>
      <c r="E14" s="98"/>
      <c r="F14" s="98"/>
      <c r="G14" s="98"/>
      <c r="H14" s="98"/>
      <c r="I14" s="98"/>
      <c r="J14" s="67" t="s">
        <v>679</v>
      </c>
    </row>
    <row r="15" spans="1:16">
      <c r="B15" s="100"/>
      <c r="C15" s="98"/>
      <c r="D15" s="98"/>
      <c r="E15" s="98"/>
      <c r="F15" s="98"/>
      <c r="G15" s="98"/>
      <c r="H15" s="98"/>
      <c r="I15" s="98"/>
    </row>
    <row r="16" spans="1:16">
      <c r="B16" s="100"/>
      <c r="C16" s="98"/>
      <c r="D16" s="98"/>
      <c r="E16" s="98"/>
      <c r="F16" s="98"/>
      <c r="G16" s="98"/>
      <c r="H16" s="98"/>
      <c r="I16" s="98"/>
    </row>
    <row r="17" spans="1:10">
      <c r="A17" s="72"/>
      <c r="B17" s="72"/>
      <c r="C17" s="72"/>
      <c r="D17" s="72"/>
      <c r="E17" s="72"/>
      <c r="F17" s="76" t="s">
        <v>672</v>
      </c>
      <c r="G17" s="96" t="s">
        <v>552</v>
      </c>
      <c r="H17" s="97">
        <f>(H18*H25)-H20-H27</f>
        <v>138</v>
      </c>
      <c r="I17" s="68"/>
    </row>
    <row r="18" spans="1:10" ht="15" hidden="1" customHeight="1">
      <c r="A18" s="72"/>
      <c r="B18" s="72"/>
      <c r="C18" s="72"/>
      <c r="D18" s="72"/>
      <c r="E18" s="72"/>
      <c r="F18" s="76"/>
      <c r="G18" s="77" t="s">
        <v>553</v>
      </c>
      <c r="H18" s="77">
        <f>VLOOKUP(1,A2:B12,2,FALSE)</f>
        <v>1</v>
      </c>
      <c r="I18" s="68"/>
    </row>
    <row r="19" spans="1:10" ht="15" hidden="1" customHeight="1">
      <c r="A19" s="72"/>
      <c r="B19" s="72"/>
      <c r="C19" s="72"/>
      <c r="D19" s="72"/>
      <c r="E19" s="72"/>
      <c r="F19" s="71"/>
      <c r="G19" s="80"/>
      <c r="H19" s="77"/>
      <c r="I19" s="68"/>
    </row>
    <row r="20" spans="1:10" ht="15" hidden="1" customHeight="1">
      <c r="A20" s="72"/>
      <c r="B20" s="72"/>
      <c r="C20" s="72"/>
      <c r="D20" s="72"/>
      <c r="E20" s="72"/>
      <c r="F20" s="76"/>
      <c r="G20" s="77" t="s">
        <v>555</v>
      </c>
      <c r="H20" s="77">
        <f>VLOOKUP(1,A2:C12,3,FALSE)</f>
        <v>644</v>
      </c>
      <c r="I20" s="68"/>
    </row>
    <row r="21" spans="1:10">
      <c r="A21" s="72"/>
      <c r="B21" s="72"/>
      <c r="C21" s="72"/>
      <c r="D21" s="72"/>
      <c r="E21" s="72"/>
      <c r="F21" s="76" t="s">
        <v>692</v>
      </c>
      <c r="G21" s="80"/>
      <c r="H21" s="86">
        <f>IF(G24="","",J24*(H25-(2*(H27-H30)))*(H26-(2*(H27-H30)))*H29/1000000000)</f>
        <v>8.9865215999999997</v>
      </c>
      <c r="I21" s="68"/>
    </row>
    <row r="22" spans="1:10">
      <c r="A22" s="72"/>
      <c r="B22" s="72"/>
      <c r="C22" s="72"/>
      <c r="D22" s="72"/>
      <c r="E22" s="72"/>
      <c r="F22" s="76" t="s">
        <v>673</v>
      </c>
      <c r="G22" s="77" t="s">
        <v>557</v>
      </c>
      <c r="H22" s="85">
        <f>H25-H17-H23-(2*H27)+H30</f>
        <v>175</v>
      </c>
      <c r="I22" s="68"/>
    </row>
    <row r="23" spans="1:10" ht="15" hidden="1" customHeight="1">
      <c r="B23" s="1"/>
      <c r="C23" s="1"/>
      <c r="D23" s="1"/>
      <c r="E23" s="1"/>
      <c r="F23" s="66"/>
      <c r="G23" s="66" t="s">
        <v>558</v>
      </c>
      <c r="H23" s="81">
        <f>VLOOKUP(1,A2:D12,4,FALSE)</f>
        <v>467</v>
      </c>
      <c r="I23" s="68"/>
    </row>
    <row r="24" spans="1:10">
      <c r="A24" s="70"/>
      <c r="B24" s="70"/>
      <c r="C24" s="70"/>
      <c r="D24" s="70"/>
      <c r="E24" s="70"/>
      <c r="F24" s="82" t="s">
        <v>695</v>
      </c>
      <c r="G24" s="101">
        <v>3</v>
      </c>
      <c r="H24" s="106" t="str">
        <f>IF(G24="","",VLOOKUP(G24,N2:P8,2))</f>
        <v>płyta wiórowa</v>
      </c>
      <c r="I24" s="107"/>
      <c r="J24" s="74">
        <f>IF(G24="","",VLOOKUP(G24,N2:P8,3))</f>
        <v>700</v>
      </c>
    </row>
    <row r="25" spans="1:10">
      <c r="A25" s="70"/>
      <c r="B25" s="70"/>
      <c r="C25" s="70"/>
      <c r="D25" s="70"/>
      <c r="E25" s="70"/>
      <c r="F25" s="69" t="s">
        <v>676</v>
      </c>
      <c r="G25" s="79" t="s">
        <v>554</v>
      </c>
      <c r="H25" s="102">
        <v>800</v>
      </c>
      <c r="I25" s="68"/>
      <c r="J25" s="73"/>
    </row>
    <row r="26" spans="1:10">
      <c r="A26" s="70"/>
      <c r="B26" s="70"/>
      <c r="C26" s="70"/>
      <c r="D26" s="70"/>
      <c r="E26" s="70"/>
      <c r="F26" s="82" t="s">
        <v>680</v>
      </c>
      <c r="G26" s="79" t="s">
        <v>694</v>
      </c>
      <c r="H26" s="103">
        <v>900</v>
      </c>
      <c r="I26" s="68"/>
    </row>
    <row r="27" spans="1:10">
      <c r="A27" s="70"/>
      <c r="B27" s="70"/>
      <c r="C27" s="70"/>
      <c r="D27" s="70"/>
      <c r="E27" s="70"/>
      <c r="F27" s="75" t="s">
        <v>677</v>
      </c>
      <c r="G27" s="79" t="s">
        <v>556</v>
      </c>
      <c r="H27" s="104">
        <v>18</v>
      </c>
      <c r="I27" s="68"/>
    </row>
    <row r="28" spans="1:10" hidden="1">
      <c r="A28" s="70"/>
      <c r="B28" s="70"/>
      <c r="C28" s="70"/>
      <c r="D28" s="70"/>
      <c r="E28" s="70"/>
      <c r="F28" s="83"/>
      <c r="G28" s="84"/>
      <c r="H28" s="105"/>
      <c r="I28" s="68"/>
    </row>
    <row r="29" spans="1:10">
      <c r="A29" s="70"/>
      <c r="B29" s="70"/>
      <c r="C29" s="70"/>
      <c r="D29" s="70"/>
      <c r="E29" s="70"/>
      <c r="F29" s="82" t="s">
        <v>693</v>
      </c>
      <c r="G29" s="79" t="s">
        <v>681</v>
      </c>
      <c r="H29" s="103">
        <v>18</v>
      </c>
      <c r="I29" s="68"/>
    </row>
    <row r="30" spans="1:10">
      <c r="A30" s="70"/>
      <c r="B30" s="70"/>
      <c r="C30" s="70"/>
      <c r="D30" s="70"/>
      <c r="E30" s="70"/>
      <c r="F30" s="75" t="s">
        <v>678</v>
      </c>
      <c r="G30" s="79" t="s">
        <v>559</v>
      </c>
      <c r="H30" s="104">
        <v>16</v>
      </c>
      <c r="I30" s="68"/>
    </row>
    <row r="33" spans="1:5" ht="15.75">
      <c r="A33" s="99" t="str">
        <f>IF(OR(H25=480,H25=650,H25=840,H25=910,AND(H25&gt;=520,H25&lt;=530),AND(H25&gt;=580,H25&lt;=590),AND(H25&gt;=710,H25&lt;=730),AND(H25&gt;=770,H25&lt;=790),AND(H25&gt;=960,H25&lt;=970),AND(H25&gt;=1000,H25&lt;=1010)),"UWAGA! Wartości X oraz Y wyliczane są dla okuć w wyższym przedziale wartości wg kolumn K i L. W przypadku stosowania okuć z niższego przedziału należy przeliczyć X i Y dla odpowiednich okuć wg wzoru poniżej.","")</f>
        <v/>
      </c>
    </row>
    <row r="35" spans="1:5">
      <c r="A35" s="68" t="s">
        <v>699</v>
      </c>
      <c r="E35" s="68" t="s">
        <v>698</v>
      </c>
    </row>
  </sheetData>
  <sheetProtection password="C05B" sheet="1" objects="1" scenarios="1"/>
  <mergeCells count="1">
    <mergeCell ref="H24:I2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workbookViewId="0">
      <selection activeCell="O17" sqref="O17"/>
    </sheetView>
  </sheetViews>
  <sheetFormatPr defaultRowHeight="15"/>
  <cols>
    <col min="2" max="2" width="10.7109375" bestFit="1" customWidth="1"/>
    <col min="3" max="3" width="12.140625" style="27" bestFit="1" customWidth="1"/>
    <col min="4" max="4" width="10" style="27" bestFit="1" customWidth="1"/>
    <col min="5" max="6" width="10.140625" bestFit="1" customWidth="1"/>
    <col min="8" max="9" width="10.140625" bestFit="1" customWidth="1"/>
    <col min="12" max="12" width="10.140625" bestFit="1" customWidth="1"/>
    <col min="13" max="13" width="10.140625" customWidth="1"/>
  </cols>
  <sheetData>
    <row r="1" spans="2:13" ht="36" customHeight="1" thickBot="1">
      <c r="B1" s="2"/>
      <c r="C1" s="15"/>
      <c r="D1" s="15"/>
      <c r="E1" s="2"/>
      <c r="F1" s="2"/>
      <c r="L1" s="130" t="s">
        <v>649</v>
      </c>
      <c r="M1" s="130"/>
    </row>
    <row r="2" spans="2:13" ht="15.75" thickBot="1">
      <c r="B2" s="3" t="s">
        <v>551</v>
      </c>
      <c r="C2" s="9" t="s">
        <v>675</v>
      </c>
      <c r="D2" s="10" t="s">
        <v>674</v>
      </c>
      <c r="E2" s="56"/>
      <c r="F2" s="57"/>
      <c r="G2" s="58" t="s">
        <v>668</v>
      </c>
      <c r="H2" s="47" t="s">
        <v>635</v>
      </c>
      <c r="I2" s="48" t="s">
        <v>636</v>
      </c>
      <c r="J2" s="55" t="s">
        <v>668</v>
      </c>
      <c r="L2" s="122" t="s">
        <v>666</v>
      </c>
      <c r="M2" s="123"/>
    </row>
    <row r="3" spans="2:13">
      <c r="B3" s="112" t="s">
        <v>618</v>
      </c>
      <c r="C3" s="120" t="s">
        <v>560</v>
      </c>
      <c r="D3" s="16" t="s">
        <v>592</v>
      </c>
      <c r="E3" s="59" t="s">
        <v>347</v>
      </c>
      <c r="F3" s="7" t="s">
        <v>434</v>
      </c>
      <c r="G3" s="60" t="s">
        <v>670</v>
      </c>
      <c r="H3" s="49" t="s">
        <v>248</v>
      </c>
      <c r="I3" s="50" t="s">
        <v>249</v>
      </c>
      <c r="J3" s="53" t="s">
        <v>669</v>
      </c>
      <c r="L3" s="124" t="s">
        <v>661</v>
      </c>
      <c r="M3" s="125"/>
    </row>
    <row r="4" spans="2:13">
      <c r="B4" s="113"/>
      <c r="C4" s="121"/>
      <c r="D4" s="17"/>
      <c r="E4" s="59"/>
      <c r="F4" s="7"/>
      <c r="G4" s="60" t="s">
        <v>670</v>
      </c>
      <c r="H4" s="49"/>
      <c r="I4" s="50"/>
      <c r="J4" s="53" t="s">
        <v>669</v>
      </c>
      <c r="L4" s="28"/>
      <c r="M4" s="29"/>
    </row>
    <row r="5" spans="2:13">
      <c r="B5" s="114"/>
      <c r="C5" s="19" t="s">
        <v>561</v>
      </c>
      <c r="D5" s="17" t="s">
        <v>593</v>
      </c>
      <c r="E5" s="59" t="s">
        <v>348</v>
      </c>
      <c r="F5" s="7" t="s">
        <v>435</v>
      </c>
      <c r="G5" s="60" t="s">
        <v>670</v>
      </c>
      <c r="H5" s="49" t="s">
        <v>251</v>
      </c>
      <c r="I5" s="50" t="s">
        <v>252</v>
      </c>
      <c r="J5" s="53" t="s">
        <v>669</v>
      </c>
      <c r="L5" s="28"/>
      <c r="M5" s="29"/>
    </row>
    <row r="6" spans="2:13">
      <c r="B6" s="114"/>
      <c r="C6" s="19" t="s">
        <v>562</v>
      </c>
      <c r="D6" s="17" t="s">
        <v>594</v>
      </c>
      <c r="E6" s="59" t="s">
        <v>349</v>
      </c>
      <c r="F6" s="7" t="s">
        <v>436</v>
      </c>
      <c r="G6" s="60" t="s">
        <v>670</v>
      </c>
      <c r="H6" s="49" t="s">
        <v>253</v>
      </c>
      <c r="I6" s="50" t="s">
        <v>254</v>
      </c>
      <c r="J6" s="53" t="s">
        <v>669</v>
      </c>
      <c r="L6" s="28"/>
      <c r="M6" s="29"/>
    </row>
    <row r="7" spans="2:13" ht="15.75" thickBot="1">
      <c r="B7" s="115"/>
      <c r="C7" s="4" t="s">
        <v>637</v>
      </c>
      <c r="D7" s="11"/>
      <c r="E7" s="61"/>
      <c r="F7" s="6"/>
      <c r="G7" s="60" t="s">
        <v>670</v>
      </c>
      <c r="H7" s="49" t="s">
        <v>255</v>
      </c>
      <c r="I7" s="50" t="s">
        <v>256</v>
      </c>
      <c r="J7" s="53" t="s">
        <v>669</v>
      </c>
      <c r="L7" s="30"/>
      <c r="M7" s="31"/>
    </row>
    <row r="8" spans="2:13">
      <c r="B8" s="112" t="s">
        <v>619</v>
      </c>
      <c r="C8" s="118" t="s">
        <v>563</v>
      </c>
      <c r="D8" s="20" t="s">
        <v>595</v>
      </c>
      <c r="E8" s="62" t="s">
        <v>351</v>
      </c>
      <c r="F8" s="8" t="s">
        <v>438</v>
      </c>
      <c r="G8" s="60" t="s">
        <v>670</v>
      </c>
      <c r="H8" s="49" t="s">
        <v>257</v>
      </c>
      <c r="I8" s="50" t="s">
        <v>258</v>
      </c>
      <c r="J8" s="53" t="s">
        <v>669</v>
      </c>
      <c r="L8" s="34" t="s">
        <v>653</v>
      </c>
      <c r="M8" s="35" t="s">
        <v>657</v>
      </c>
    </row>
    <row r="9" spans="2:13" ht="15.75" thickBot="1">
      <c r="B9" s="113"/>
      <c r="C9" s="119"/>
      <c r="D9" s="21"/>
      <c r="E9" s="62"/>
      <c r="F9" s="8"/>
      <c r="G9" s="60" t="s">
        <v>670</v>
      </c>
      <c r="H9" s="49"/>
      <c r="I9" s="50"/>
      <c r="J9" s="53" t="s">
        <v>669</v>
      </c>
      <c r="L9" s="42" t="s">
        <v>655</v>
      </c>
      <c r="M9" s="43" t="s">
        <v>656</v>
      </c>
    </row>
    <row r="10" spans="2:13" ht="15.75" thickBot="1">
      <c r="B10" s="114"/>
      <c r="C10" s="18" t="s">
        <v>564</v>
      </c>
      <c r="D10" s="21" t="s">
        <v>596</v>
      </c>
      <c r="E10" s="62" t="s">
        <v>352</v>
      </c>
      <c r="F10" s="8" t="s">
        <v>439</v>
      </c>
      <c r="G10" s="60" t="s">
        <v>670</v>
      </c>
      <c r="H10" s="49" t="s">
        <v>260</v>
      </c>
      <c r="I10" s="50" t="s">
        <v>261</v>
      </c>
      <c r="J10" s="53" t="s">
        <v>669</v>
      </c>
      <c r="L10" s="30"/>
      <c r="M10" s="31"/>
    </row>
    <row r="11" spans="2:13">
      <c r="B11" s="114"/>
      <c r="C11" s="19" t="s">
        <v>565</v>
      </c>
      <c r="D11" s="17" t="s">
        <v>597</v>
      </c>
      <c r="E11" s="62" t="s">
        <v>353</v>
      </c>
      <c r="F11" s="8" t="s">
        <v>440</v>
      </c>
      <c r="G11" s="60" t="s">
        <v>670</v>
      </c>
      <c r="H11" s="49" t="s">
        <v>262</v>
      </c>
      <c r="I11" s="50" t="s">
        <v>263</v>
      </c>
      <c r="J11" s="53" t="s">
        <v>669</v>
      </c>
      <c r="L11" s="124" t="s">
        <v>662</v>
      </c>
      <c r="M11" s="125"/>
    </row>
    <row r="12" spans="2:13" ht="15.75" thickBot="1">
      <c r="B12" s="115"/>
      <c r="C12" s="4" t="s">
        <v>638</v>
      </c>
      <c r="D12" s="11"/>
      <c r="E12" s="61"/>
      <c r="F12" s="6"/>
      <c r="G12" s="60" t="s">
        <v>670</v>
      </c>
      <c r="H12" s="49" t="s">
        <v>264</v>
      </c>
      <c r="I12" s="50" t="s">
        <v>265</v>
      </c>
      <c r="J12" s="53" t="s">
        <v>669</v>
      </c>
      <c r="L12" s="28"/>
      <c r="M12" s="29"/>
    </row>
    <row r="13" spans="2:13">
      <c r="B13" s="112" t="s">
        <v>620</v>
      </c>
      <c r="C13" s="118" t="s">
        <v>566</v>
      </c>
      <c r="D13" s="20" t="s">
        <v>598</v>
      </c>
      <c r="E13" s="62" t="s">
        <v>355</v>
      </c>
      <c r="F13" s="8" t="s">
        <v>442</v>
      </c>
      <c r="G13" s="60" t="s">
        <v>670</v>
      </c>
      <c r="H13" s="49" t="s">
        <v>266</v>
      </c>
      <c r="I13" s="50" t="s">
        <v>267</v>
      </c>
      <c r="J13" s="53" t="s">
        <v>669</v>
      </c>
      <c r="L13" s="30"/>
      <c r="M13" s="31"/>
    </row>
    <row r="14" spans="2:13">
      <c r="B14" s="113"/>
      <c r="C14" s="119"/>
      <c r="D14" s="21"/>
      <c r="E14" s="62"/>
      <c r="F14" s="8"/>
      <c r="G14" s="60" t="s">
        <v>670</v>
      </c>
      <c r="H14" s="49"/>
      <c r="I14" s="50"/>
      <c r="J14" s="53" t="s">
        <v>669</v>
      </c>
      <c r="L14" s="30"/>
      <c r="M14" s="31"/>
    </row>
    <row r="15" spans="2:13">
      <c r="B15" s="114"/>
      <c r="C15" s="18" t="s">
        <v>567</v>
      </c>
      <c r="D15" s="21" t="s">
        <v>599</v>
      </c>
      <c r="E15" s="62" t="s">
        <v>356</v>
      </c>
      <c r="F15" s="8" t="s">
        <v>443</v>
      </c>
      <c r="G15" s="60" t="s">
        <v>670</v>
      </c>
      <c r="H15" s="49" t="s">
        <v>269</v>
      </c>
      <c r="I15" s="50" t="s">
        <v>270</v>
      </c>
      <c r="J15" s="53" t="s">
        <v>669</v>
      </c>
      <c r="L15" s="30" t="s">
        <v>664</v>
      </c>
      <c r="M15" s="31" t="s">
        <v>665</v>
      </c>
    </row>
    <row r="16" spans="2:13" ht="15.75" thickBot="1">
      <c r="B16" s="114"/>
      <c r="C16" s="18" t="s">
        <v>568</v>
      </c>
      <c r="D16" s="21" t="s">
        <v>600</v>
      </c>
      <c r="E16" s="62" t="s">
        <v>357</v>
      </c>
      <c r="F16" s="8" t="s">
        <v>444</v>
      </c>
      <c r="G16" s="60" t="s">
        <v>670</v>
      </c>
      <c r="H16" s="49" t="s">
        <v>271</v>
      </c>
      <c r="I16" s="50" t="s">
        <v>272</v>
      </c>
      <c r="J16" s="53" t="s">
        <v>669</v>
      </c>
      <c r="L16" s="32" t="s">
        <v>658</v>
      </c>
      <c r="M16" s="33" t="s">
        <v>659</v>
      </c>
    </row>
    <row r="17" spans="2:14" ht="15.75" thickBot="1">
      <c r="B17" s="115"/>
      <c r="C17" s="23" t="s">
        <v>569</v>
      </c>
      <c r="D17" s="24" t="s">
        <v>601</v>
      </c>
      <c r="E17" s="62" t="s">
        <v>358</v>
      </c>
      <c r="F17" s="8" t="s">
        <v>445</v>
      </c>
      <c r="G17" s="60" t="s">
        <v>670</v>
      </c>
      <c r="H17" s="49" t="s">
        <v>273</v>
      </c>
      <c r="I17" s="50" t="s">
        <v>274</v>
      </c>
      <c r="J17" s="53" t="s">
        <v>669</v>
      </c>
      <c r="L17" s="28"/>
      <c r="M17" s="31"/>
    </row>
    <row r="18" spans="2:14" ht="15.75" thickBot="1">
      <c r="B18" s="112" t="s">
        <v>621</v>
      </c>
      <c r="C18" s="118" t="s">
        <v>570</v>
      </c>
      <c r="D18" s="20" t="s">
        <v>602</v>
      </c>
      <c r="E18" s="62" t="s">
        <v>359</v>
      </c>
      <c r="F18" s="8" t="s">
        <v>446</v>
      </c>
      <c r="G18" s="60" t="s">
        <v>670</v>
      </c>
      <c r="H18" s="49" t="s">
        <v>275</v>
      </c>
      <c r="I18" s="50" t="s">
        <v>276</v>
      </c>
      <c r="J18" s="53" t="s">
        <v>669</v>
      </c>
      <c r="L18" s="44"/>
      <c r="M18" s="45"/>
    </row>
    <row r="19" spans="2:14" ht="15" customHeight="1">
      <c r="B19" s="113"/>
      <c r="C19" s="119"/>
      <c r="D19" s="25"/>
      <c r="E19" s="62"/>
      <c r="F19" s="8"/>
      <c r="G19" s="60" t="s">
        <v>670</v>
      </c>
      <c r="H19" s="49"/>
      <c r="I19" s="50"/>
      <c r="J19" s="53" t="s">
        <v>669</v>
      </c>
      <c r="L19" s="126" t="s">
        <v>667</v>
      </c>
      <c r="M19" s="127"/>
    </row>
    <row r="20" spans="2:14" ht="15.75" thickBot="1">
      <c r="B20" s="114"/>
      <c r="C20" s="18" t="s">
        <v>571</v>
      </c>
      <c r="D20" s="21" t="s">
        <v>603</v>
      </c>
      <c r="E20" s="62" t="s">
        <v>360</v>
      </c>
      <c r="F20" s="8" t="s">
        <v>447</v>
      </c>
      <c r="G20" s="60" t="s">
        <v>670</v>
      </c>
      <c r="H20" s="49" t="s">
        <v>278</v>
      </c>
      <c r="I20" s="50" t="s">
        <v>279</v>
      </c>
      <c r="J20" s="53" t="s">
        <v>669</v>
      </c>
      <c r="L20" s="128"/>
      <c r="M20" s="129"/>
    </row>
    <row r="21" spans="2:14">
      <c r="B21" s="114"/>
      <c r="C21" s="18" t="s">
        <v>572</v>
      </c>
      <c r="D21" s="21" t="s">
        <v>604</v>
      </c>
      <c r="E21" s="62" t="s">
        <v>361</v>
      </c>
      <c r="F21" s="8" t="s">
        <v>448</v>
      </c>
      <c r="G21" s="60" t="s">
        <v>670</v>
      </c>
      <c r="H21" s="49" t="s">
        <v>280</v>
      </c>
      <c r="I21" s="50" t="s">
        <v>281</v>
      </c>
      <c r="J21" s="53" t="s">
        <v>669</v>
      </c>
      <c r="L21" s="110" t="s">
        <v>660</v>
      </c>
      <c r="M21" s="111"/>
    </row>
    <row r="22" spans="2:14" ht="15.75" thickBot="1">
      <c r="B22" s="115"/>
      <c r="C22" s="22" t="s">
        <v>573</v>
      </c>
      <c r="D22" s="26" t="s">
        <v>605</v>
      </c>
      <c r="E22" s="62" t="s">
        <v>362</v>
      </c>
      <c r="F22" s="8" t="s">
        <v>449</v>
      </c>
      <c r="G22" s="60" t="s">
        <v>670</v>
      </c>
      <c r="H22" s="49" t="s">
        <v>282</v>
      </c>
      <c r="I22" s="50" t="s">
        <v>283</v>
      </c>
      <c r="J22" s="53" t="s">
        <v>669</v>
      </c>
      <c r="L22" s="28"/>
      <c r="M22" s="29"/>
    </row>
    <row r="23" spans="2:14">
      <c r="B23" s="112" t="s">
        <v>622</v>
      </c>
      <c r="C23" s="118" t="s">
        <v>574</v>
      </c>
      <c r="D23" s="20" t="s">
        <v>623</v>
      </c>
      <c r="E23" s="62" t="s">
        <v>363</v>
      </c>
      <c r="F23" s="8" t="s">
        <v>450</v>
      </c>
      <c r="G23" s="60" t="s">
        <v>670</v>
      </c>
      <c r="H23" s="49" t="s">
        <v>284</v>
      </c>
      <c r="I23" s="50" t="s">
        <v>285</v>
      </c>
      <c r="J23" s="53" t="s">
        <v>669</v>
      </c>
      <c r="K23" s="1"/>
      <c r="L23" s="28"/>
      <c r="M23" s="29"/>
      <c r="N23" s="1"/>
    </row>
    <row r="24" spans="2:14">
      <c r="B24" s="113"/>
      <c r="C24" s="119"/>
      <c r="D24" s="25"/>
      <c r="E24" s="62"/>
      <c r="F24" s="8"/>
      <c r="G24" s="60" t="s">
        <v>670</v>
      </c>
      <c r="H24" s="49"/>
      <c r="I24" s="50"/>
      <c r="J24" s="53" t="s">
        <v>669</v>
      </c>
      <c r="K24" s="1"/>
      <c r="L24" s="28"/>
      <c r="M24" s="29"/>
      <c r="N24" s="1"/>
    </row>
    <row r="25" spans="2:14">
      <c r="B25" s="114"/>
      <c r="C25" s="18" t="s">
        <v>575</v>
      </c>
      <c r="D25" s="21" t="s">
        <v>624</v>
      </c>
      <c r="E25" s="62" t="s">
        <v>364</v>
      </c>
      <c r="F25" s="8" t="s">
        <v>451</v>
      </c>
      <c r="G25" s="60" t="s">
        <v>670</v>
      </c>
      <c r="H25" s="49" t="s">
        <v>287</v>
      </c>
      <c r="I25" s="50" t="s">
        <v>288</v>
      </c>
      <c r="J25" s="53" t="s">
        <v>669</v>
      </c>
      <c r="K25" s="1"/>
      <c r="L25" s="28"/>
      <c r="M25" s="29"/>
      <c r="N25" s="1"/>
    </row>
    <row r="26" spans="2:14">
      <c r="B26" s="114"/>
      <c r="C26" s="18" t="s">
        <v>576</v>
      </c>
      <c r="D26" s="21" t="s">
        <v>625</v>
      </c>
      <c r="E26" s="62" t="s">
        <v>365</v>
      </c>
      <c r="F26" s="8" t="s">
        <v>452</v>
      </c>
      <c r="G26" s="60" t="s">
        <v>670</v>
      </c>
      <c r="H26" s="49" t="s">
        <v>289</v>
      </c>
      <c r="I26" s="50" t="s">
        <v>290</v>
      </c>
      <c r="J26" s="53" t="s">
        <v>669</v>
      </c>
      <c r="K26" s="1"/>
      <c r="L26" s="28"/>
      <c r="M26" s="29"/>
      <c r="N26" s="1"/>
    </row>
    <row r="27" spans="2:14" ht="15.75" thickBot="1">
      <c r="B27" s="115"/>
      <c r="C27" s="22" t="s">
        <v>577</v>
      </c>
      <c r="D27" s="26" t="s">
        <v>626</v>
      </c>
      <c r="E27" s="62" t="s">
        <v>366</v>
      </c>
      <c r="F27" s="8" t="s">
        <v>453</v>
      </c>
      <c r="G27" s="60" t="s">
        <v>670</v>
      </c>
      <c r="H27" s="49" t="s">
        <v>291</v>
      </c>
      <c r="I27" s="50" t="s">
        <v>292</v>
      </c>
      <c r="J27" s="53" t="s">
        <v>669</v>
      </c>
      <c r="K27" s="1"/>
      <c r="L27" s="36" t="s">
        <v>653</v>
      </c>
      <c r="M27" s="37" t="s">
        <v>654</v>
      </c>
      <c r="N27" s="1"/>
    </row>
    <row r="28" spans="2:14" ht="15.75" thickBot="1">
      <c r="B28" s="112" t="s">
        <v>627</v>
      </c>
      <c r="C28" s="116" t="s">
        <v>639</v>
      </c>
      <c r="D28" s="12"/>
      <c r="E28" s="61"/>
      <c r="F28" s="6"/>
      <c r="G28" s="60" t="s">
        <v>670</v>
      </c>
      <c r="H28" s="49"/>
      <c r="I28" s="50"/>
      <c r="J28" s="53" t="s">
        <v>669</v>
      </c>
      <c r="K28" s="1"/>
      <c r="L28" s="38" t="s">
        <v>245</v>
      </c>
      <c r="M28" s="39" t="s">
        <v>246</v>
      </c>
      <c r="N28" s="1"/>
    </row>
    <row r="29" spans="2:14" ht="15.75" thickBot="1">
      <c r="B29" s="113"/>
      <c r="C29" s="117"/>
      <c r="D29" s="13"/>
      <c r="E29" s="61"/>
      <c r="F29" s="6"/>
      <c r="G29" s="60" t="s">
        <v>670</v>
      </c>
      <c r="H29" s="49" t="s">
        <v>293</v>
      </c>
      <c r="I29" s="50" t="s">
        <v>294</v>
      </c>
      <c r="J29" s="53" t="s">
        <v>669</v>
      </c>
      <c r="K29" s="1"/>
      <c r="L29" s="28"/>
      <c r="M29" s="29"/>
      <c r="N29" s="1"/>
    </row>
    <row r="30" spans="2:14">
      <c r="B30" s="114"/>
      <c r="C30" s="18" t="s">
        <v>578</v>
      </c>
      <c r="D30" s="21" t="s">
        <v>606</v>
      </c>
      <c r="E30" s="62" t="s">
        <v>368</v>
      </c>
      <c r="F30" s="8" t="s">
        <v>455</v>
      </c>
      <c r="G30" s="60" t="s">
        <v>670</v>
      </c>
      <c r="H30" s="49" t="s">
        <v>296</v>
      </c>
      <c r="I30" s="50" t="s">
        <v>297</v>
      </c>
      <c r="J30" s="53" t="s">
        <v>669</v>
      </c>
      <c r="K30" s="1"/>
      <c r="L30" s="110" t="s">
        <v>650</v>
      </c>
      <c r="M30" s="111"/>
      <c r="N30" s="1"/>
    </row>
    <row r="31" spans="2:14">
      <c r="B31" s="114"/>
      <c r="C31" s="18" t="s">
        <v>579</v>
      </c>
      <c r="D31" s="21" t="s">
        <v>607</v>
      </c>
      <c r="E31" s="62" t="s">
        <v>369</v>
      </c>
      <c r="F31" s="8" t="s">
        <v>456</v>
      </c>
      <c r="G31" s="60" t="s">
        <v>670</v>
      </c>
      <c r="H31" s="49" t="s">
        <v>298</v>
      </c>
      <c r="I31" s="50" t="s">
        <v>299</v>
      </c>
      <c r="J31" s="53" t="s">
        <v>669</v>
      </c>
      <c r="K31" s="1"/>
      <c r="L31" s="28"/>
      <c r="M31" s="29"/>
      <c r="N31" s="1"/>
    </row>
    <row r="32" spans="2:14" ht="15.75" thickBot="1">
      <c r="B32" s="115"/>
      <c r="C32" s="22" t="s">
        <v>580</v>
      </c>
      <c r="D32" s="26" t="s">
        <v>608</v>
      </c>
      <c r="E32" s="62" t="s">
        <v>370</v>
      </c>
      <c r="F32" s="8" t="s">
        <v>457</v>
      </c>
      <c r="G32" s="60" t="s">
        <v>670</v>
      </c>
      <c r="H32" s="49" t="s">
        <v>300</v>
      </c>
      <c r="I32" s="50" t="s">
        <v>301</v>
      </c>
      <c r="J32" s="53" t="s">
        <v>669</v>
      </c>
      <c r="K32" s="1"/>
      <c r="L32" s="28"/>
      <c r="M32" s="29"/>
      <c r="N32" s="1"/>
    </row>
    <row r="33" spans="2:14">
      <c r="B33" s="112" t="s">
        <v>628</v>
      </c>
      <c r="C33" s="116" t="s">
        <v>640</v>
      </c>
      <c r="D33" s="12"/>
      <c r="E33" s="61"/>
      <c r="F33" s="6"/>
      <c r="G33" s="60" t="s">
        <v>670</v>
      </c>
      <c r="H33" s="49"/>
      <c r="I33" s="50"/>
      <c r="J33" s="53" t="s">
        <v>669</v>
      </c>
      <c r="K33" s="1"/>
      <c r="L33" s="28"/>
      <c r="M33" s="29"/>
      <c r="N33" s="1"/>
    </row>
    <row r="34" spans="2:14">
      <c r="B34" s="113"/>
      <c r="C34" s="117"/>
      <c r="D34" s="13"/>
      <c r="E34" s="61"/>
      <c r="F34" s="6"/>
      <c r="G34" s="60" t="s">
        <v>670</v>
      </c>
      <c r="H34" s="49" t="s">
        <v>302</v>
      </c>
      <c r="I34" s="50" t="s">
        <v>303</v>
      </c>
      <c r="J34" s="53" t="s">
        <v>669</v>
      </c>
      <c r="K34" s="1"/>
      <c r="L34" s="28"/>
      <c r="M34" s="29"/>
      <c r="N34" s="1"/>
    </row>
    <row r="35" spans="2:14">
      <c r="B35" s="114"/>
      <c r="C35" s="18" t="s">
        <v>581</v>
      </c>
      <c r="D35" s="21" t="s">
        <v>609</v>
      </c>
      <c r="E35" s="62" t="s">
        <v>372</v>
      </c>
      <c r="F35" s="8" t="s">
        <v>459</v>
      </c>
      <c r="G35" s="60" t="s">
        <v>670</v>
      </c>
      <c r="H35" s="49" t="s">
        <v>305</v>
      </c>
      <c r="I35" s="50" t="s">
        <v>306</v>
      </c>
      <c r="J35" s="53" t="s">
        <v>669</v>
      </c>
      <c r="K35" s="1"/>
      <c r="L35" s="40" t="s">
        <v>651</v>
      </c>
      <c r="M35" s="41" t="s">
        <v>652</v>
      </c>
      <c r="N35" s="1"/>
    </row>
    <row r="36" spans="2:14" ht="15.75" thickBot="1">
      <c r="B36" s="114"/>
      <c r="C36" s="18" t="s">
        <v>582</v>
      </c>
      <c r="D36" s="21" t="s">
        <v>610</v>
      </c>
      <c r="E36" s="62" t="s">
        <v>373</v>
      </c>
      <c r="F36" s="8" t="s">
        <v>460</v>
      </c>
      <c r="G36" s="60" t="s">
        <v>670</v>
      </c>
      <c r="H36" s="49" t="s">
        <v>307</v>
      </c>
      <c r="I36" s="50" t="s">
        <v>308</v>
      </c>
      <c r="J36" s="53" t="s">
        <v>669</v>
      </c>
      <c r="K36" s="1"/>
      <c r="L36" s="38" t="s">
        <v>237</v>
      </c>
      <c r="M36" s="39" t="s">
        <v>239</v>
      </c>
      <c r="N36" s="1"/>
    </row>
    <row r="37" spans="2:14" ht="15.75" thickBot="1">
      <c r="B37" s="115"/>
      <c r="C37" s="22" t="s">
        <v>583</v>
      </c>
      <c r="D37" s="26" t="s">
        <v>611</v>
      </c>
      <c r="E37" s="62" t="s">
        <v>374</v>
      </c>
      <c r="F37" s="8" t="s">
        <v>461</v>
      </c>
      <c r="G37" s="60" t="s">
        <v>670</v>
      </c>
      <c r="H37" s="49" t="s">
        <v>309</v>
      </c>
      <c r="I37" s="50" t="s">
        <v>310</v>
      </c>
      <c r="J37" s="53" t="s">
        <v>669</v>
      </c>
      <c r="K37" s="1"/>
      <c r="L37" s="28"/>
      <c r="M37" s="29"/>
      <c r="N37" s="1"/>
    </row>
    <row r="38" spans="2:14">
      <c r="B38" s="112" t="s">
        <v>629</v>
      </c>
      <c r="C38" s="116" t="s">
        <v>642</v>
      </c>
      <c r="D38" s="12"/>
      <c r="E38" s="61"/>
      <c r="F38" s="6"/>
      <c r="G38" s="60" t="s">
        <v>670</v>
      </c>
      <c r="H38" s="49"/>
      <c r="I38" s="50"/>
      <c r="J38" s="53" t="s">
        <v>669</v>
      </c>
      <c r="K38" s="1"/>
      <c r="L38" s="28"/>
      <c r="M38" s="29"/>
      <c r="N38" s="1"/>
    </row>
    <row r="39" spans="2:14" ht="15.75" thickBot="1">
      <c r="B39" s="113"/>
      <c r="C39" s="117"/>
      <c r="D39" s="13"/>
      <c r="E39" s="61"/>
      <c r="F39" s="6"/>
      <c r="G39" s="60" t="s">
        <v>670</v>
      </c>
      <c r="H39" s="49" t="s">
        <v>311</v>
      </c>
      <c r="I39" s="50" t="s">
        <v>312</v>
      </c>
      <c r="J39" s="53" t="s">
        <v>669</v>
      </c>
      <c r="K39" s="1"/>
      <c r="L39" s="28"/>
      <c r="M39" s="29"/>
      <c r="N39" s="1"/>
    </row>
    <row r="40" spans="2:14">
      <c r="B40" s="114"/>
      <c r="C40" s="5" t="s">
        <v>641</v>
      </c>
      <c r="D40" s="14"/>
      <c r="E40" s="61"/>
      <c r="F40" s="6"/>
      <c r="G40" s="60" t="s">
        <v>670</v>
      </c>
      <c r="H40" s="49" t="s">
        <v>314</v>
      </c>
      <c r="I40" s="50" t="s">
        <v>315</v>
      </c>
      <c r="J40" s="53" t="s">
        <v>669</v>
      </c>
      <c r="K40" s="1"/>
      <c r="L40" s="124" t="s">
        <v>663</v>
      </c>
      <c r="M40" s="125"/>
      <c r="N40" s="1"/>
    </row>
    <row r="41" spans="2:14">
      <c r="B41" s="114"/>
      <c r="C41" s="18" t="s">
        <v>584</v>
      </c>
      <c r="D41" s="21" t="s">
        <v>630</v>
      </c>
      <c r="E41" s="62" t="s">
        <v>377</v>
      </c>
      <c r="F41" s="8" t="s">
        <v>464</v>
      </c>
      <c r="G41" s="60" t="s">
        <v>670</v>
      </c>
      <c r="H41" s="49" t="s">
        <v>316</v>
      </c>
      <c r="I41" s="50" t="s">
        <v>317</v>
      </c>
      <c r="J41" s="53" t="s">
        <v>669</v>
      </c>
      <c r="K41" s="1"/>
      <c r="L41" s="28"/>
      <c r="M41" s="29"/>
      <c r="N41" s="1"/>
    </row>
    <row r="42" spans="2:14" ht="15.75" thickBot="1">
      <c r="B42" s="115"/>
      <c r="C42" s="22" t="s">
        <v>585</v>
      </c>
      <c r="D42" s="26" t="s">
        <v>631</v>
      </c>
      <c r="E42" s="62" t="s">
        <v>378</v>
      </c>
      <c r="F42" s="8" t="s">
        <v>465</v>
      </c>
      <c r="G42" s="60" t="s">
        <v>670</v>
      </c>
      <c r="H42" s="49" t="s">
        <v>318</v>
      </c>
      <c r="I42" s="50" t="s">
        <v>319</v>
      </c>
      <c r="J42" s="53" t="s">
        <v>669</v>
      </c>
      <c r="K42" s="1"/>
      <c r="L42" s="28"/>
      <c r="M42" s="29"/>
      <c r="N42" s="1"/>
    </row>
    <row r="43" spans="2:14">
      <c r="B43" s="112" t="s">
        <v>632</v>
      </c>
      <c r="C43" s="116" t="s">
        <v>643</v>
      </c>
      <c r="D43" s="12"/>
      <c r="E43" s="61"/>
      <c r="F43" s="6"/>
      <c r="G43" s="60" t="s">
        <v>670</v>
      </c>
      <c r="H43" s="49"/>
      <c r="I43" s="50"/>
      <c r="J43" s="53" t="s">
        <v>669</v>
      </c>
      <c r="K43" s="1"/>
      <c r="L43" s="28"/>
      <c r="M43" s="29"/>
      <c r="N43" s="1"/>
    </row>
    <row r="44" spans="2:14">
      <c r="B44" s="113"/>
      <c r="C44" s="117"/>
      <c r="D44" s="13"/>
      <c r="E44" s="61"/>
      <c r="F44" s="6"/>
      <c r="G44" s="60" t="s">
        <v>670</v>
      </c>
      <c r="H44" s="49" t="s">
        <v>320</v>
      </c>
      <c r="I44" s="50" t="s">
        <v>321</v>
      </c>
      <c r="J44" s="53" t="s">
        <v>669</v>
      </c>
      <c r="K44" s="1"/>
      <c r="L44" s="28"/>
      <c r="M44" s="29"/>
      <c r="N44" s="1"/>
    </row>
    <row r="45" spans="2:14" ht="15.75" thickBot="1">
      <c r="B45" s="114"/>
      <c r="C45" s="5" t="s">
        <v>644</v>
      </c>
      <c r="D45" s="14"/>
      <c r="E45" s="61"/>
      <c r="F45" s="6"/>
      <c r="G45" s="60" t="s">
        <v>670</v>
      </c>
      <c r="H45" s="49" t="s">
        <v>323</v>
      </c>
      <c r="I45" s="50" t="s">
        <v>324</v>
      </c>
      <c r="J45" s="53" t="s">
        <v>669</v>
      </c>
      <c r="K45" s="1"/>
      <c r="L45" s="108" t="s">
        <v>247</v>
      </c>
      <c r="M45" s="109"/>
      <c r="N45" s="1"/>
    </row>
    <row r="46" spans="2:14">
      <c r="B46" s="114"/>
      <c r="C46" s="19" t="s">
        <v>586</v>
      </c>
      <c r="D46" s="17" t="s">
        <v>612</v>
      </c>
      <c r="E46" s="59" t="s">
        <v>381</v>
      </c>
      <c r="F46" s="7" t="s">
        <v>468</v>
      </c>
      <c r="G46" s="60" t="s">
        <v>670</v>
      </c>
      <c r="H46" s="49" t="s">
        <v>325</v>
      </c>
      <c r="I46" s="50" t="s">
        <v>326</v>
      </c>
      <c r="J46" s="53" t="s">
        <v>669</v>
      </c>
      <c r="L46" s="1"/>
      <c r="M46" s="1"/>
    </row>
    <row r="47" spans="2:14" ht="15.75" thickBot="1">
      <c r="B47" s="115"/>
      <c r="C47" s="23" t="s">
        <v>587</v>
      </c>
      <c r="D47" s="24" t="s">
        <v>613</v>
      </c>
      <c r="E47" s="59" t="s">
        <v>382</v>
      </c>
      <c r="F47" s="7" t="s">
        <v>469</v>
      </c>
      <c r="G47" s="60" t="s">
        <v>670</v>
      </c>
      <c r="H47" s="49" t="s">
        <v>327</v>
      </c>
      <c r="I47" s="50" t="s">
        <v>328</v>
      </c>
      <c r="J47" s="53" t="s">
        <v>669</v>
      </c>
    </row>
    <row r="48" spans="2:14">
      <c r="B48" s="112" t="s">
        <v>633</v>
      </c>
      <c r="C48" s="116" t="s">
        <v>645</v>
      </c>
      <c r="D48" s="12"/>
      <c r="E48" s="61"/>
      <c r="F48" s="6"/>
      <c r="G48" s="60" t="s">
        <v>670</v>
      </c>
      <c r="H48" s="49"/>
      <c r="I48" s="50"/>
      <c r="J48" s="53" t="s">
        <v>669</v>
      </c>
    </row>
    <row r="49" spans="2:10">
      <c r="B49" s="113"/>
      <c r="C49" s="117"/>
      <c r="D49" s="13"/>
      <c r="E49" s="61"/>
      <c r="F49" s="6"/>
      <c r="G49" s="60" t="s">
        <v>670</v>
      </c>
      <c r="H49" s="49" t="s">
        <v>329</v>
      </c>
      <c r="I49" s="50" t="s">
        <v>330</v>
      </c>
      <c r="J49" s="53" t="s">
        <v>669</v>
      </c>
    </row>
    <row r="50" spans="2:10">
      <c r="B50" s="114"/>
      <c r="C50" s="5" t="s">
        <v>646</v>
      </c>
      <c r="D50" s="14"/>
      <c r="E50" s="61"/>
      <c r="F50" s="6"/>
      <c r="G50" s="60" t="s">
        <v>670</v>
      </c>
      <c r="H50" s="49" t="s">
        <v>332</v>
      </c>
      <c r="I50" s="50" t="s">
        <v>333</v>
      </c>
      <c r="J50" s="53" t="s">
        <v>669</v>
      </c>
    </row>
    <row r="51" spans="2:10">
      <c r="B51" s="114"/>
      <c r="C51" s="19" t="s">
        <v>588</v>
      </c>
      <c r="D51" s="17" t="s">
        <v>614</v>
      </c>
      <c r="E51" s="59" t="s">
        <v>385</v>
      </c>
      <c r="F51" s="7" t="s">
        <v>472</v>
      </c>
      <c r="G51" s="60" t="s">
        <v>670</v>
      </c>
      <c r="H51" s="49" t="s">
        <v>334</v>
      </c>
      <c r="I51" s="50" t="s">
        <v>335</v>
      </c>
      <c r="J51" s="53" t="s">
        <v>669</v>
      </c>
    </row>
    <row r="52" spans="2:10" ht="15.75" thickBot="1">
      <c r="B52" s="115"/>
      <c r="C52" s="23" t="s">
        <v>589</v>
      </c>
      <c r="D52" s="24" t="s">
        <v>615</v>
      </c>
      <c r="E52" s="59" t="s">
        <v>386</v>
      </c>
      <c r="F52" s="7" t="s">
        <v>473</v>
      </c>
      <c r="G52" s="60" t="s">
        <v>670</v>
      </c>
      <c r="H52" s="49" t="s">
        <v>336</v>
      </c>
      <c r="I52" s="50" t="s">
        <v>337</v>
      </c>
      <c r="J52" s="53" t="s">
        <v>669</v>
      </c>
    </row>
    <row r="53" spans="2:10">
      <c r="B53" s="112" t="s">
        <v>634</v>
      </c>
      <c r="C53" s="116" t="s">
        <v>647</v>
      </c>
      <c r="D53" s="12"/>
      <c r="E53" s="61"/>
      <c r="F53" s="6"/>
      <c r="G53" s="60" t="s">
        <v>670</v>
      </c>
      <c r="H53" s="49"/>
      <c r="I53" s="50"/>
      <c r="J53" s="53" t="s">
        <v>669</v>
      </c>
    </row>
    <row r="54" spans="2:10">
      <c r="B54" s="113"/>
      <c r="C54" s="117"/>
      <c r="D54" s="13"/>
      <c r="E54" s="61"/>
      <c r="F54" s="6"/>
      <c r="G54" s="60" t="s">
        <v>670</v>
      </c>
      <c r="H54" s="49" t="s">
        <v>338</v>
      </c>
      <c r="I54" s="50" t="s">
        <v>339</v>
      </c>
      <c r="J54" s="53" t="s">
        <v>669</v>
      </c>
    </row>
    <row r="55" spans="2:10">
      <c r="B55" s="114"/>
      <c r="C55" s="5" t="s">
        <v>648</v>
      </c>
      <c r="D55" s="14"/>
      <c r="E55" s="61"/>
      <c r="F55" s="6"/>
      <c r="G55" s="60" t="s">
        <v>670</v>
      </c>
      <c r="H55" s="49" t="s">
        <v>341</v>
      </c>
      <c r="I55" s="50" t="s">
        <v>342</v>
      </c>
      <c r="J55" s="53" t="s">
        <v>669</v>
      </c>
    </row>
    <row r="56" spans="2:10">
      <c r="B56" s="114"/>
      <c r="C56" s="19" t="s">
        <v>590</v>
      </c>
      <c r="D56" s="17" t="s">
        <v>616</v>
      </c>
      <c r="E56" s="59" t="s">
        <v>389</v>
      </c>
      <c r="F56" s="7" t="s">
        <v>476</v>
      </c>
      <c r="G56" s="60" t="s">
        <v>670</v>
      </c>
      <c r="H56" s="49" t="s">
        <v>343</v>
      </c>
      <c r="I56" s="50" t="s">
        <v>344</v>
      </c>
      <c r="J56" s="53" t="s">
        <v>669</v>
      </c>
    </row>
    <row r="57" spans="2:10" ht="15.75" thickBot="1">
      <c r="B57" s="115"/>
      <c r="C57" s="22" t="s">
        <v>591</v>
      </c>
      <c r="D57" s="26" t="s">
        <v>617</v>
      </c>
      <c r="E57" s="63" t="s">
        <v>390</v>
      </c>
      <c r="F57" s="64" t="s">
        <v>477</v>
      </c>
      <c r="G57" s="65" t="s">
        <v>670</v>
      </c>
      <c r="H57" s="51" t="s">
        <v>345</v>
      </c>
      <c r="I57" s="52" t="s">
        <v>346</v>
      </c>
      <c r="J57" s="54" t="s">
        <v>669</v>
      </c>
    </row>
  </sheetData>
  <sheetProtection password="C05B" sheet="1" objects="1" scenarios="1"/>
  <mergeCells count="31">
    <mergeCell ref="L2:M2"/>
    <mergeCell ref="L40:M40"/>
    <mergeCell ref="L19:M20"/>
    <mergeCell ref="L30:M30"/>
    <mergeCell ref="L1:M1"/>
    <mergeCell ref="L3:M3"/>
    <mergeCell ref="L11:M11"/>
    <mergeCell ref="C13:C14"/>
    <mergeCell ref="C8:C9"/>
    <mergeCell ref="C3:C4"/>
    <mergeCell ref="B48:B52"/>
    <mergeCell ref="B43:B47"/>
    <mergeCell ref="B38:B42"/>
    <mergeCell ref="B33:B37"/>
    <mergeCell ref="B3:B7"/>
    <mergeCell ref="B13:B17"/>
    <mergeCell ref="B8:B12"/>
    <mergeCell ref="C28:C29"/>
    <mergeCell ref="L45:M45"/>
    <mergeCell ref="L21:M21"/>
    <mergeCell ref="B53:B57"/>
    <mergeCell ref="B23:B27"/>
    <mergeCell ref="B18:B22"/>
    <mergeCell ref="B28:B32"/>
    <mergeCell ref="C53:C54"/>
    <mergeCell ref="C48:C49"/>
    <mergeCell ref="C43:C44"/>
    <mergeCell ref="C38:C39"/>
    <mergeCell ref="C33:C34"/>
    <mergeCell ref="C23:C24"/>
    <mergeCell ref="C18:C1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1"/>
  <sheetViews>
    <sheetView workbookViewId="0">
      <selection activeCell="C31" sqref="C31"/>
    </sheetView>
  </sheetViews>
  <sheetFormatPr defaultRowHeight="15"/>
  <cols>
    <col min="2" max="2" width="11.140625" bestFit="1" customWidth="1"/>
    <col min="3" max="3" width="39.28515625" bestFit="1" customWidth="1"/>
  </cols>
  <sheetData>
    <row r="2" spans="2:3">
      <c r="B2" t="s">
        <v>231</v>
      </c>
      <c r="C2" t="s">
        <v>0</v>
      </c>
    </row>
    <row r="3" spans="2:3">
      <c r="B3" t="s">
        <v>232</v>
      </c>
      <c r="C3" t="s">
        <v>1</v>
      </c>
    </row>
    <row r="4" spans="2:3">
      <c r="B4" t="s">
        <v>233</v>
      </c>
      <c r="C4" t="s">
        <v>2</v>
      </c>
    </row>
    <row r="5" spans="2:3">
      <c r="B5" t="s">
        <v>234</v>
      </c>
      <c r="C5" t="s">
        <v>3</v>
      </c>
    </row>
    <row r="6" spans="2:3">
      <c r="B6" t="s">
        <v>235</v>
      </c>
      <c r="C6" t="s">
        <v>4</v>
      </c>
    </row>
    <row r="7" spans="2:3">
      <c r="B7" t="s">
        <v>236</v>
      </c>
      <c r="C7" t="s">
        <v>5</v>
      </c>
    </row>
    <row r="8" spans="2:3">
      <c r="B8" t="s">
        <v>237</v>
      </c>
      <c r="C8" t="s">
        <v>6</v>
      </c>
    </row>
    <row r="9" spans="2:3">
      <c r="B9" t="s">
        <v>238</v>
      </c>
      <c r="C9" t="s">
        <v>6</v>
      </c>
    </row>
    <row r="10" spans="2:3">
      <c r="B10" t="s">
        <v>239</v>
      </c>
      <c r="C10" t="s">
        <v>7</v>
      </c>
    </row>
    <row r="11" spans="2:3">
      <c r="B11" t="s">
        <v>240</v>
      </c>
      <c r="C11" t="s">
        <v>6</v>
      </c>
    </row>
    <row r="12" spans="2:3">
      <c r="B12" t="s">
        <v>241</v>
      </c>
      <c r="C12" t="s">
        <v>6</v>
      </c>
    </row>
    <row r="13" spans="2:3">
      <c r="B13" t="s">
        <v>242</v>
      </c>
      <c r="C13" t="s">
        <v>6</v>
      </c>
    </row>
    <row r="14" spans="2:3">
      <c r="B14" t="s">
        <v>243</v>
      </c>
      <c r="C14" t="s">
        <v>6</v>
      </c>
    </row>
    <row r="15" spans="2:3">
      <c r="B15" t="s">
        <v>244</v>
      </c>
      <c r="C15" t="s">
        <v>7</v>
      </c>
    </row>
    <row r="16" spans="2:3">
      <c r="B16" t="s">
        <v>245</v>
      </c>
      <c r="C16" t="s">
        <v>8</v>
      </c>
    </row>
    <row r="17" spans="2:3">
      <c r="B17" t="s">
        <v>246</v>
      </c>
      <c r="C17" t="s">
        <v>9</v>
      </c>
    </row>
    <row r="18" spans="2:3">
      <c r="B18" t="s">
        <v>247</v>
      </c>
      <c r="C18" t="s">
        <v>10</v>
      </c>
    </row>
    <row r="19" spans="2:3">
      <c r="B19" t="s">
        <v>248</v>
      </c>
      <c r="C19" t="s">
        <v>11</v>
      </c>
    </row>
    <row r="20" spans="2:3">
      <c r="B20" t="s">
        <v>249</v>
      </c>
      <c r="C20" t="s">
        <v>12</v>
      </c>
    </row>
    <row r="21" spans="2:3">
      <c r="B21" t="s">
        <v>250</v>
      </c>
      <c r="C21" t="s">
        <v>11</v>
      </c>
    </row>
    <row r="22" spans="2:3">
      <c r="B22" t="s">
        <v>251</v>
      </c>
      <c r="C22" t="s">
        <v>13</v>
      </c>
    </row>
    <row r="23" spans="2:3">
      <c r="B23" t="s">
        <v>252</v>
      </c>
      <c r="C23" t="s">
        <v>14</v>
      </c>
    </row>
    <row r="24" spans="2:3">
      <c r="B24" t="s">
        <v>253</v>
      </c>
      <c r="C24" t="s">
        <v>15</v>
      </c>
    </row>
    <row r="25" spans="2:3">
      <c r="B25" t="s">
        <v>254</v>
      </c>
      <c r="C25" t="s">
        <v>16</v>
      </c>
    </row>
    <row r="26" spans="2:3">
      <c r="B26" t="s">
        <v>255</v>
      </c>
      <c r="C26" t="s">
        <v>17</v>
      </c>
    </row>
    <row r="27" spans="2:3">
      <c r="B27" t="s">
        <v>256</v>
      </c>
      <c r="C27" t="s">
        <v>18</v>
      </c>
    </row>
    <row r="28" spans="2:3">
      <c r="B28" t="s">
        <v>257</v>
      </c>
      <c r="C28" t="s">
        <v>19</v>
      </c>
    </row>
    <row r="29" spans="2:3">
      <c r="B29" t="s">
        <v>258</v>
      </c>
      <c r="C29" t="s">
        <v>20</v>
      </c>
    </row>
    <row r="30" spans="2:3">
      <c r="B30" t="s">
        <v>259</v>
      </c>
      <c r="C30" t="s">
        <v>21</v>
      </c>
    </row>
    <row r="31" spans="2:3">
      <c r="B31" t="s">
        <v>260</v>
      </c>
      <c r="C31" t="s">
        <v>22</v>
      </c>
    </row>
    <row r="32" spans="2:3">
      <c r="B32" t="s">
        <v>261</v>
      </c>
      <c r="C32" t="s">
        <v>23</v>
      </c>
    </row>
    <row r="33" spans="2:3">
      <c r="B33" t="s">
        <v>262</v>
      </c>
      <c r="C33" t="s">
        <v>24</v>
      </c>
    </row>
    <row r="34" spans="2:3">
      <c r="B34" t="s">
        <v>263</v>
      </c>
      <c r="C34" t="s">
        <v>25</v>
      </c>
    </row>
    <row r="35" spans="2:3">
      <c r="B35" t="s">
        <v>264</v>
      </c>
      <c r="C35" t="s">
        <v>26</v>
      </c>
    </row>
    <row r="36" spans="2:3">
      <c r="B36" t="s">
        <v>265</v>
      </c>
      <c r="C36" t="s">
        <v>27</v>
      </c>
    </row>
    <row r="37" spans="2:3">
      <c r="B37" t="s">
        <v>266</v>
      </c>
      <c r="C37" t="s">
        <v>28</v>
      </c>
    </row>
    <row r="38" spans="2:3">
      <c r="B38" t="s">
        <v>267</v>
      </c>
      <c r="C38" t="s">
        <v>29</v>
      </c>
    </row>
    <row r="39" spans="2:3">
      <c r="B39" t="s">
        <v>268</v>
      </c>
      <c r="C39" t="s">
        <v>28</v>
      </c>
    </row>
    <row r="40" spans="2:3">
      <c r="B40" t="s">
        <v>269</v>
      </c>
      <c r="C40" t="s">
        <v>30</v>
      </c>
    </row>
    <row r="41" spans="2:3">
      <c r="B41" t="s">
        <v>270</v>
      </c>
      <c r="C41" t="s">
        <v>31</v>
      </c>
    </row>
    <row r="42" spans="2:3">
      <c r="B42" t="s">
        <v>271</v>
      </c>
      <c r="C42" t="s">
        <v>32</v>
      </c>
    </row>
    <row r="43" spans="2:3">
      <c r="B43" t="s">
        <v>272</v>
      </c>
      <c r="C43" t="s">
        <v>33</v>
      </c>
    </row>
    <row r="44" spans="2:3">
      <c r="B44" t="s">
        <v>273</v>
      </c>
      <c r="C44" t="s">
        <v>34</v>
      </c>
    </row>
    <row r="45" spans="2:3">
      <c r="B45" t="s">
        <v>274</v>
      </c>
      <c r="C45" t="s">
        <v>35</v>
      </c>
    </row>
    <row r="46" spans="2:3">
      <c r="B46" t="s">
        <v>275</v>
      </c>
      <c r="C46" t="s">
        <v>36</v>
      </c>
    </row>
    <row r="47" spans="2:3">
      <c r="B47" t="s">
        <v>276</v>
      </c>
      <c r="C47" t="s">
        <v>37</v>
      </c>
    </row>
    <row r="48" spans="2:3">
      <c r="B48" t="s">
        <v>277</v>
      </c>
      <c r="C48" t="s">
        <v>36</v>
      </c>
    </row>
    <row r="49" spans="2:3">
      <c r="B49" t="s">
        <v>278</v>
      </c>
      <c r="C49" t="s">
        <v>38</v>
      </c>
    </row>
    <row r="50" spans="2:3">
      <c r="B50" t="s">
        <v>279</v>
      </c>
      <c r="C50" t="s">
        <v>39</v>
      </c>
    </row>
    <row r="51" spans="2:3">
      <c r="B51" t="s">
        <v>280</v>
      </c>
      <c r="C51" t="s">
        <v>40</v>
      </c>
    </row>
    <row r="52" spans="2:3">
      <c r="B52" t="s">
        <v>281</v>
      </c>
      <c r="C52" t="s">
        <v>41</v>
      </c>
    </row>
    <row r="53" spans="2:3">
      <c r="B53" t="s">
        <v>282</v>
      </c>
      <c r="C53" t="s">
        <v>42</v>
      </c>
    </row>
    <row r="54" spans="2:3">
      <c r="B54" t="s">
        <v>283</v>
      </c>
      <c r="C54" t="s">
        <v>43</v>
      </c>
    </row>
    <row r="55" spans="2:3">
      <c r="B55" t="s">
        <v>284</v>
      </c>
      <c r="C55" t="s">
        <v>44</v>
      </c>
    </row>
    <row r="56" spans="2:3">
      <c r="B56" t="s">
        <v>285</v>
      </c>
      <c r="C56" t="s">
        <v>45</v>
      </c>
    </row>
    <row r="57" spans="2:3">
      <c r="B57" t="s">
        <v>286</v>
      </c>
      <c r="C57" t="s">
        <v>44</v>
      </c>
    </row>
    <row r="58" spans="2:3">
      <c r="B58" t="s">
        <v>287</v>
      </c>
      <c r="C58" t="s">
        <v>46</v>
      </c>
    </row>
    <row r="59" spans="2:3">
      <c r="B59" t="s">
        <v>288</v>
      </c>
      <c r="C59" t="s">
        <v>47</v>
      </c>
    </row>
    <row r="60" spans="2:3">
      <c r="B60" t="s">
        <v>289</v>
      </c>
      <c r="C60" t="s">
        <v>48</v>
      </c>
    </row>
    <row r="61" spans="2:3">
      <c r="B61" t="s">
        <v>290</v>
      </c>
      <c r="C61" t="s">
        <v>49</v>
      </c>
    </row>
    <row r="62" spans="2:3">
      <c r="B62" t="s">
        <v>291</v>
      </c>
      <c r="C62" t="s">
        <v>50</v>
      </c>
    </row>
    <row r="63" spans="2:3">
      <c r="B63" t="s">
        <v>292</v>
      </c>
      <c r="C63" t="s">
        <v>51</v>
      </c>
    </row>
    <row r="64" spans="2:3">
      <c r="B64" t="s">
        <v>293</v>
      </c>
      <c r="C64" t="s">
        <v>52</v>
      </c>
    </row>
    <row r="65" spans="2:3">
      <c r="B65" t="s">
        <v>294</v>
      </c>
      <c r="C65" t="s">
        <v>53</v>
      </c>
    </row>
    <row r="66" spans="2:3">
      <c r="B66" t="s">
        <v>295</v>
      </c>
      <c r="C66" t="s">
        <v>52</v>
      </c>
    </row>
    <row r="67" spans="2:3">
      <c r="B67" t="s">
        <v>296</v>
      </c>
      <c r="C67" t="s">
        <v>54</v>
      </c>
    </row>
    <row r="68" spans="2:3">
      <c r="B68" t="s">
        <v>297</v>
      </c>
      <c r="C68" t="s">
        <v>55</v>
      </c>
    </row>
    <row r="69" spans="2:3">
      <c r="B69" t="s">
        <v>298</v>
      </c>
      <c r="C69" t="s">
        <v>56</v>
      </c>
    </row>
    <row r="70" spans="2:3">
      <c r="B70" t="s">
        <v>299</v>
      </c>
      <c r="C70" t="s">
        <v>57</v>
      </c>
    </row>
    <row r="71" spans="2:3">
      <c r="B71" t="s">
        <v>300</v>
      </c>
      <c r="C71" t="s">
        <v>58</v>
      </c>
    </row>
    <row r="72" spans="2:3">
      <c r="B72" t="s">
        <v>301</v>
      </c>
      <c r="C72" t="s">
        <v>59</v>
      </c>
    </row>
    <row r="73" spans="2:3">
      <c r="B73" t="s">
        <v>302</v>
      </c>
      <c r="C73" t="s">
        <v>60</v>
      </c>
    </row>
    <row r="74" spans="2:3">
      <c r="B74" t="s">
        <v>303</v>
      </c>
      <c r="C74" t="s">
        <v>61</v>
      </c>
    </row>
    <row r="75" spans="2:3">
      <c r="B75" t="s">
        <v>304</v>
      </c>
      <c r="C75" t="s">
        <v>60</v>
      </c>
    </row>
    <row r="76" spans="2:3">
      <c r="B76" t="s">
        <v>305</v>
      </c>
      <c r="C76" t="s">
        <v>62</v>
      </c>
    </row>
    <row r="77" spans="2:3">
      <c r="B77" t="s">
        <v>306</v>
      </c>
      <c r="C77" t="s">
        <v>63</v>
      </c>
    </row>
    <row r="78" spans="2:3">
      <c r="B78" t="s">
        <v>307</v>
      </c>
      <c r="C78" t="s">
        <v>64</v>
      </c>
    </row>
    <row r="79" spans="2:3">
      <c r="B79" t="s">
        <v>308</v>
      </c>
      <c r="C79" t="s">
        <v>65</v>
      </c>
    </row>
    <row r="80" spans="2:3">
      <c r="B80" t="s">
        <v>309</v>
      </c>
      <c r="C80" t="s">
        <v>66</v>
      </c>
    </row>
    <row r="81" spans="2:3">
      <c r="B81" t="s">
        <v>310</v>
      </c>
      <c r="C81" t="s">
        <v>67</v>
      </c>
    </row>
    <row r="82" spans="2:3">
      <c r="B82" t="s">
        <v>311</v>
      </c>
      <c r="C82" t="s">
        <v>68</v>
      </c>
    </row>
    <row r="83" spans="2:3">
      <c r="B83" t="s">
        <v>312</v>
      </c>
      <c r="C83" t="s">
        <v>69</v>
      </c>
    </row>
    <row r="84" spans="2:3">
      <c r="B84" t="s">
        <v>313</v>
      </c>
      <c r="C84" t="s">
        <v>68</v>
      </c>
    </row>
    <row r="85" spans="2:3">
      <c r="B85" t="s">
        <v>314</v>
      </c>
      <c r="C85" t="s">
        <v>70</v>
      </c>
    </row>
    <row r="86" spans="2:3">
      <c r="B86" t="s">
        <v>315</v>
      </c>
      <c r="C86" t="s">
        <v>71</v>
      </c>
    </row>
    <row r="87" spans="2:3">
      <c r="B87" t="s">
        <v>316</v>
      </c>
      <c r="C87" t="s">
        <v>72</v>
      </c>
    </row>
    <row r="88" spans="2:3">
      <c r="B88" t="s">
        <v>317</v>
      </c>
      <c r="C88" t="s">
        <v>73</v>
      </c>
    </row>
    <row r="89" spans="2:3">
      <c r="B89" t="s">
        <v>318</v>
      </c>
      <c r="C89" t="s">
        <v>74</v>
      </c>
    </row>
    <row r="90" spans="2:3">
      <c r="B90" t="s">
        <v>319</v>
      </c>
      <c r="C90" t="s">
        <v>75</v>
      </c>
    </row>
    <row r="91" spans="2:3">
      <c r="B91" t="s">
        <v>320</v>
      </c>
      <c r="C91" t="s">
        <v>76</v>
      </c>
    </row>
    <row r="92" spans="2:3">
      <c r="B92" t="s">
        <v>321</v>
      </c>
      <c r="C92" t="s">
        <v>77</v>
      </c>
    </row>
    <row r="93" spans="2:3">
      <c r="B93" t="s">
        <v>322</v>
      </c>
      <c r="C93" t="s">
        <v>76</v>
      </c>
    </row>
    <row r="94" spans="2:3">
      <c r="B94" t="s">
        <v>323</v>
      </c>
      <c r="C94" t="s">
        <v>78</v>
      </c>
    </row>
    <row r="95" spans="2:3">
      <c r="B95" t="s">
        <v>324</v>
      </c>
      <c r="C95" t="s">
        <v>79</v>
      </c>
    </row>
    <row r="96" spans="2:3">
      <c r="B96" t="s">
        <v>325</v>
      </c>
      <c r="C96" t="s">
        <v>80</v>
      </c>
    </row>
    <row r="97" spans="2:3">
      <c r="B97" t="s">
        <v>326</v>
      </c>
      <c r="C97" t="s">
        <v>81</v>
      </c>
    </row>
    <row r="98" spans="2:3">
      <c r="B98" t="s">
        <v>327</v>
      </c>
      <c r="C98" t="s">
        <v>82</v>
      </c>
    </row>
    <row r="99" spans="2:3">
      <c r="B99" t="s">
        <v>328</v>
      </c>
      <c r="C99" t="s">
        <v>83</v>
      </c>
    </row>
    <row r="100" spans="2:3">
      <c r="B100" t="s">
        <v>329</v>
      </c>
      <c r="C100" t="s">
        <v>163</v>
      </c>
    </row>
    <row r="101" spans="2:3">
      <c r="B101" t="s">
        <v>330</v>
      </c>
      <c r="C101" t="s">
        <v>164</v>
      </c>
    </row>
    <row r="102" spans="2:3">
      <c r="B102" t="s">
        <v>331</v>
      </c>
      <c r="C102" t="s">
        <v>163</v>
      </c>
    </row>
    <row r="103" spans="2:3">
      <c r="B103" t="s">
        <v>332</v>
      </c>
      <c r="C103" t="s">
        <v>165</v>
      </c>
    </row>
    <row r="104" spans="2:3">
      <c r="B104" t="s">
        <v>333</v>
      </c>
      <c r="C104" t="s">
        <v>166</v>
      </c>
    </row>
    <row r="105" spans="2:3">
      <c r="B105" t="s">
        <v>334</v>
      </c>
      <c r="C105" t="s">
        <v>167</v>
      </c>
    </row>
    <row r="106" spans="2:3">
      <c r="B106" t="s">
        <v>335</v>
      </c>
      <c r="C106" t="s">
        <v>168</v>
      </c>
    </row>
    <row r="107" spans="2:3">
      <c r="B107" t="s">
        <v>336</v>
      </c>
      <c r="C107" t="s">
        <v>169</v>
      </c>
    </row>
    <row r="108" spans="2:3">
      <c r="B108" t="s">
        <v>337</v>
      </c>
      <c r="C108" t="s">
        <v>170</v>
      </c>
    </row>
    <row r="109" spans="2:3">
      <c r="B109" t="s">
        <v>338</v>
      </c>
      <c r="C109" t="s">
        <v>171</v>
      </c>
    </row>
    <row r="110" spans="2:3">
      <c r="B110" t="s">
        <v>339</v>
      </c>
      <c r="C110" t="s">
        <v>172</v>
      </c>
    </row>
    <row r="111" spans="2:3">
      <c r="B111" t="s">
        <v>340</v>
      </c>
      <c r="C111" t="s">
        <v>171</v>
      </c>
    </row>
    <row r="112" spans="2:3">
      <c r="B112" t="s">
        <v>341</v>
      </c>
      <c r="C112" t="s">
        <v>173</v>
      </c>
    </row>
    <row r="113" spans="2:3">
      <c r="B113" t="s">
        <v>342</v>
      </c>
      <c r="C113" t="s">
        <v>174</v>
      </c>
    </row>
    <row r="114" spans="2:3">
      <c r="B114" t="s">
        <v>343</v>
      </c>
      <c r="C114" t="s">
        <v>175</v>
      </c>
    </row>
    <row r="115" spans="2:3">
      <c r="B115" t="s">
        <v>344</v>
      </c>
      <c r="C115" t="s">
        <v>176</v>
      </c>
    </row>
    <row r="116" spans="2:3">
      <c r="B116" t="s">
        <v>345</v>
      </c>
      <c r="C116" t="s">
        <v>177</v>
      </c>
    </row>
    <row r="117" spans="2:3">
      <c r="B117" t="s">
        <v>346</v>
      </c>
      <c r="C117" t="s">
        <v>178</v>
      </c>
    </row>
    <row r="118" spans="2:3">
      <c r="B118" t="s">
        <v>347</v>
      </c>
      <c r="C118" t="s">
        <v>179</v>
      </c>
    </row>
    <row r="119" spans="2:3">
      <c r="B119" t="s">
        <v>348</v>
      </c>
      <c r="C119" t="s">
        <v>180</v>
      </c>
    </row>
    <row r="120" spans="2:3">
      <c r="B120" t="s">
        <v>349</v>
      </c>
      <c r="C120" t="s">
        <v>181</v>
      </c>
    </row>
    <row r="121" spans="2:3">
      <c r="B121" t="s">
        <v>350</v>
      </c>
      <c r="C121" t="s">
        <v>182</v>
      </c>
    </row>
    <row r="122" spans="2:3">
      <c r="B122" t="s">
        <v>351</v>
      </c>
      <c r="C122" t="s">
        <v>183</v>
      </c>
    </row>
    <row r="123" spans="2:3">
      <c r="B123" t="s">
        <v>352</v>
      </c>
      <c r="C123" t="s">
        <v>184</v>
      </c>
    </row>
    <row r="124" spans="2:3">
      <c r="B124" t="s">
        <v>353</v>
      </c>
      <c r="C124" t="s">
        <v>185</v>
      </c>
    </row>
    <row r="125" spans="2:3">
      <c r="B125" t="s">
        <v>354</v>
      </c>
      <c r="C125" t="s">
        <v>186</v>
      </c>
    </row>
    <row r="126" spans="2:3">
      <c r="B126" t="s">
        <v>355</v>
      </c>
      <c r="C126" t="s">
        <v>187</v>
      </c>
    </row>
    <row r="127" spans="2:3">
      <c r="B127" t="s">
        <v>356</v>
      </c>
      <c r="C127" t="s">
        <v>188</v>
      </c>
    </row>
    <row r="128" spans="2:3">
      <c r="B128" t="s">
        <v>357</v>
      </c>
      <c r="C128" t="s">
        <v>189</v>
      </c>
    </row>
    <row r="129" spans="2:3">
      <c r="B129" t="s">
        <v>358</v>
      </c>
      <c r="C129" t="s">
        <v>190</v>
      </c>
    </row>
    <row r="130" spans="2:3">
      <c r="B130" t="s">
        <v>359</v>
      </c>
      <c r="C130" t="s">
        <v>191</v>
      </c>
    </row>
    <row r="131" spans="2:3">
      <c r="B131" t="s">
        <v>360</v>
      </c>
      <c r="C131" t="s">
        <v>192</v>
      </c>
    </row>
    <row r="132" spans="2:3">
      <c r="B132" t="s">
        <v>361</v>
      </c>
      <c r="C132" t="s">
        <v>193</v>
      </c>
    </row>
    <row r="133" spans="2:3">
      <c r="B133" t="s">
        <v>362</v>
      </c>
      <c r="C133" t="s">
        <v>194</v>
      </c>
    </row>
    <row r="134" spans="2:3">
      <c r="B134" t="s">
        <v>363</v>
      </c>
      <c r="C134" t="s">
        <v>195</v>
      </c>
    </row>
    <row r="135" spans="2:3">
      <c r="B135" t="s">
        <v>364</v>
      </c>
      <c r="C135" t="s">
        <v>196</v>
      </c>
    </row>
    <row r="136" spans="2:3">
      <c r="B136" t="s">
        <v>365</v>
      </c>
      <c r="C136" t="s">
        <v>197</v>
      </c>
    </row>
    <row r="137" spans="2:3">
      <c r="B137" t="s">
        <v>366</v>
      </c>
      <c r="C137" t="s">
        <v>198</v>
      </c>
    </row>
    <row r="138" spans="2:3">
      <c r="B138" t="s">
        <v>367</v>
      </c>
      <c r="C138" t="s">
        <v>199</v>
      </c>
    </row>
    <row r="139" spans="2:3">
      <c r="B139" t="s">
        <v>368</v>
      </c>
      <c r="C139" t="s">
        <v>200</v>
      </c>
    </row>
    <row r="140" spans="2:3">
      <c r="B140" t="s">
        <v>369</v>
      </c>
      <c r="C140" t="s">
        <v>201</v>
      </c>
    </row>
    <row r="141" spans="2:3">
      <c r="B141" t="s">
        <v>370</v>
      </c>
      <c r="C141" t="s">
        <v>202</v>
      </c>
    </row>
    <row r="142" spans="2:3">
      <c r="B142" t="s">
        <v>371</v>
      </c>
      <c r="C142" t="s">
        <v>203</v>
      </c>
    </row>
    <row r="143" spans="2:3">
      <c r="B143" t="s">
        <v>372</v>
      </c>
      <c r="C143" t="s">
        <v>204</v>
      </c>
    </row>
    <row r="144" spans="2:3">
      <c r="B144" t="s">
        <v>373</v>
      </c>
      <c r="C144" t="s">
        <v>205</v>
      </c>
    </row>
    <row r="145" spans="2:3">
      <c r="B145" t="s">
        <v>374</v>
      </c>
      <c r="C145" t="s">
        <v>206</v>
      </c>
    </row>
    <row r="146" spans="2:3">
      <c r="B146" t="s">
        <v>375</v>
      </c>
      <c r="C146" t="s">
        <v>207</v>
      </c>
    </row>
    <row r="147" spans="2:3">
      <c r="B147" t="s">
        <v>376</v>
      </c>
      <c r="C147" t="s">
        <v>208</v>
      </c>
    </row>
    <row r="148" spans="2:3">
      <c r="B148" t="s">
        <v>377</v>
      </c>
      <c r="C148" t="s">
        <v>209</v>
      </c>
    </row>
    <row r="149" spans="2:3">
      <c r="B149" t="s">
        <v>378</v>
      </c>
      <c r="C149" t="s">
        <v>210</v>
      </c>
    </row>
    <row r="150" spans="2:3">
      <c r="B150" t="s">
        <v>379</v>
      </c>
      <c r="C150" t="s">
        <v>211</v>
      </c>
    </row>
    <row r="151" spans="2:3">
      <c r="B151" t="s">
        <v>380</v>
      </c>
      <c r="C151" t="s">
        <v>212</v>
      </c>
    </row>
    <row r="152" spans="2:3">
      <c r="B152" t="s">
        <v>381</v>
      </c>
      <c r="C152" t="s">
        <v>213</v>
      </c>
    </row>
    <row r="153" spans="2:3">
      <c r="B153" t="s">
        <v>382</v>
      </c>
      <c r="C153" t="s">
        <v>214</v>
      </c>
    </row>
    <row r="154" spans="2:3">
      <c r="B154" t="s">
        <v>383</v>
      </c>
      <c r="C154" t="s">
        <v>215</v>
      </c>
    </row>
    <row r="155" spans="2:3">
      <c r="B155" t="s">
        <v>384</v>
      </c>
      <c r="C155" t="s">
        <v>216</v>
      </c>
    </row>
    <row r="156" spans="2:3">
      <c r="B156" t="s">
        <v>385</v>
      </c>
      <c r="C156" t="s">
        <v>217</v>
      </c>
    </row>
    <row r="157" spans="2:3">
      <c r="B157" t="s">
        <v>386</v>
      </c>
      <c r="C157" t="s">
        <v>218</v>
      </c>
    </row>
    <row r="158" spans="2:3">
      <c r="B158" t="s">
        <v>387</v>
      </c>
      <c r="C158" t="s">
        <v>219</v>
      </c>
    </row>
    <row r="159" spans="2:3">
      <c r="B159" t="s">
        <v>388</v>
      </c>
      <c r="C159" t="s">
        <v>220</v>
      </c>
    </row>
    <row r="160" spans="2:3">
      <c r="B160" t="s">
        <v>389</v>
      </c>
      <c r="C160" t="s">
        <v>221</v>
      </c>
    </row>
    <row r="161" spans="2:3">
      <c r="B161" t="s">
        <v>390</v>
      </c>
      <c r="C161" t="s">
        <v>222</v>
      </c>
    </row>
    <row r="162" spans="2:3">
      <c r="B162" t="s">
        <v>391</v>
      </c>
      <c r="C162" t="s">
        <v>84</v>
      </c>
    </row>
    <row r="163" spans="2:3">
      <c r="B163" t="s">
        <v>392</v>
      </c>
      <c r="C163" t="s">
        <v>85</v>
      </c>
    </row>
    <row r="164" spans="2:3">
      <c r="B164" t="s">
        <v>393</v>
      </c>
      <c r="C164" t="s">
        <v>86</v>
      </c>
    </row>
    <row r="165" spans="2:3">
      <c r="B165" t="s">
        <v>394</v>
      </c>
      <c r="C165" t="s">
        <v>87</v>
      </c>
    </row>
    <row r="166" spans="2:3">
      <c r="B166" t="s">
        <v>395</v>
      </c>
      <c r="C166" t="s">
        <v>88</v>
      </c>
    </row>
    <row r="167" spans="2:3">
      <c r="B167" t="s">
        <v>396</v>
      </c>
      <c r="C167" t="s">
        <v>89</v>
      </c>
    </row>
    <row r="168" spans="2:3">
      <c r="B168" t="s">
        <v>397</v>
      </c>
      <c r="C168" t="s">
        <v>90</v>
      </c>
    </row>
    <row r="169" spans="2:3">
      <c r="B169" t="s">
        <v>398</v>
      </c>
      <c r="C169" t="s">
        <v>91</v>
      </c>
    </row>
    <row r="170" spans="2:3">
      <c r="B170" t="s">
        <v>399</v>
      </c>
      <c r="C170" t="s">
        <v>92</v>
      </c>
    </row>
    <row r="171" spans="2:3">
      <c r="B171" t="s">
        <v>400</v>
      </c>
      <c r="C171" t="s">
        <v>93</v>
      </c>
    </row>
    <row r="172" spans="2:3">
      <c r="B172" t="s">
        <v>401</v>
      </c>
      <c r="C172" t="s">
        <v>94</v>
      </c>
    </row>
    <row r="173" spans="2:3">
      <c r="B173" t="s">
        <v>402</v>
      </c>
      <c r="C173" t="s">
        <v>95</v>
      </c>
    </row>
    <row r="174" spans="2:3">
      <c r="B174" t="s">
        <v>403</v>
      </c>
      <c r="C174" t="s">
        <v>96</v>
      </c>
    </row>
    <row r="175" spans="2:3">
      <c r="B175" t="s">
        <v>404</v>
      </c>
      <c r="C175" t="s">
        <v>97</v>
      </c>
    </row>
    <row r="176" spans="2:3">
      <c r="B176" t="s">
        <v>405</v>
      </c>
      <c r="C176" t="s">
        <v>98</v>
      </c>
    </row>
    <row r="177" spans="2:3">
      <c r="B177" t="s">
        <v>406</v>
      </c>
      <c r="C177" t="s">
        <v>99</v>
      </c>
    </row>
    <row r="178" spans="2:3">
      <c r="B178" t="s">
        <v>407</v>
      </c>
      <c r="C178" t="s">
        <v>100</v>
      </c>
    </row>
    <row r="179" spans="2:3">
      <c r="B179" t="s">
        <v>408</v>
      </c>
      <c r="C179" t="s">
        <v>101</v>
      </c>
    </row>
    <row r="180" spans="2:3">
      <c r="B180" t="s">
        <v>409</v>
      </c>
      <c r="C180" t="s">
        <v>102</v>
      </c>
    </row>
    <row r="181" spans="2:3">
      <c r="B181" t="s">
        <v>410</v>
      </c>
      <c r="C181" t="s">
        <v>103</v>
      </c>
    </row>
    <row r="182" spans="2:3">
      <c r="B182" t="s">
        <v>411</v>
      </c>
      <c r="C182" t="s">
        <v>104</v>
      </c>
    </row>
    <row r="183" spans="2:3">
      <c r="B183" t="s">
        <v>412</v>
      </c>
      <c r="C183" t="s">
        <v>105</v>
      </c>
    </row>
    <row r="184" spans="2:3">
      <c r="B184" t="s">
        <v>413</v>
      </c>
      <c r="C184" t="s">
        <v>106</v>
      </c>
    </row>
    <row r="185" spans="2:3">
      <c r="B185" t="s">
        <v>414</v>
      </c>
      <c r="C185" t="s">
        <v>107</v>
      </c>
    </row>
    <row r="186" spans="2:3">
      <c r="B186" t="s">
        <v>415</v>
      </c>
      <c r="C186" t="s">
        <v>108</v>
      </c>
    </row>
    <row r="187" spans="2:3">
      <c r="B187" t="s">
        <v>416</v>
      </c>
      <c r="C187" t="s">
        <v>109</v>
      </c>
    </row>
    <row r="188" spans="2:3">
      <c r="B188" t="s">
        <v>417</v>
      </c>
      <c r="C188" t="s">
        <v>110</v>
      </c>
    </row>
    <row r="189" spans="2:3">
      <c r="B189" t="s">
        <v>418</v>
      </c>
      <c r="C189" t="s">
        <v>111</v>
      </c>
    </row>
    <row r="190" spans="2:3">
      <c r="B190" t="s">
        <v>419</v>
      </c>
      <c r="C190" t="s">
        <v>112</v>
      </c>
    </row>
    <row r="191" spans="2:3">
      <c r="B191" t="s">
        <v>420</v>
      </c>
      <c r="C191" t="s">
        <v>113</v>
      </c>
    </row>
    <row r="192" spans="2:3">
      <c r="B192" t="s">
        <v>421</v>
      </c>
      <c r="C192" t="s">
        <v>114</v>
      </c>
    </row>
    <row r="193" spans="2:3">
      <c r="B193" t="s">
        <v>422</v>
      </c>
      <c r="C193" t="s">
        <v>115</v>
      </c>
    </row>
    <row r="194" spans="2:3">
      <c r="B194" t="s">
        <v>423</v>
      </c>
      <c r="C194" t="s">
        <v>116</v>
      </c>
    </row>
    <row r="195" spans="2:3">
      <c r="B195" t="s">
        <v>424</v>
      </c>
      <c r="C195" t="s">
        <v>117</v>
      </c>
    </row>
    <row r="196" spans="2:3">
      <c r="B196" t="s">
        <v>425</v>
      </c>
      <c r="C196" t="s">
        <v>118</v>
      </c>
    </row>
    <row r="197" spans="2:3">
      <c r="B197" t="s">
        <v>426</v>
      </c>
      <c r="C197" t="s">
        <v>119</v>
      </c>
    </row>
    <row r="198" spans="2:3">
      <c r="B198" t="s">
        <v>427</v>
      </c>
      <c r="C198" t="s">
        <v>120</v>
      </c>
    </row>
    <row r="199" spans="2:3">
      <c r="B199" t="s">
        <v>428</v>
      </c>
      <c r="C199" t="s">
        <v>121</v>
      </c>
    </row>
    <row r="200" spans="2:3">
      <c r="B200" t="s">
        <v>429</v>
      </c>
      <c r="C200" t="s">
        <v>122</v>
      </c>
    </row>
    <row r="201" spans="2:3">
      <c r="B201" t="s">
        <v>430</v>
      </c>
      <c r="C201" t="s">
        <v>123</v>
      </c>
    </row>
    <row r="202" spans="2:3">
      <c r="B202" t="s">
        <v>431</v>
      </c>
      <c r="C202" t="s">
        <v>124</v>
      </c>
    </row>
    <row r="203" spans="2:3">
      <c r="B203" t="s">
        <v>432</v>
      </c>
      <c r="C203" t="s">
        <v>125</v>
      </c>
    </row>
    <row r="204" spans="2:3">
      <c r="B204" t="s">
        <v>433</v>
      </c>
      <c r="C204" t="s">
        <v>126</v>
      </c>
    </row>
    <row r="205" spans="2:3">
      <c r="B205" t="s">
        <v>434</v>
      </c>
      <c r="C205" t="s">
        <v>127</v>
      </c>
    </row>
    <row r="206" spans="2:3">
      <c r="B206" t="s">
        <v>435</v>
      </c>
      <c r="C206" t="s">
        <v>128</v>
      </c>
    </row>
    <row r="207" spans="2:3">
      <c r="B207" t="s">
        <v>436</v>
      </c>
      <c r="C207" t="s">
        <v>129</v>
      </c>
    </row>
    <row r="208" spans="2:3">
      <c r="B208" t="s">
        <v>437</v>
      </c>
      <c r="C208" t="s">
        <v>130</v>
      </c>
    </row>
    <row r="209" spans="2:3">
      <c r="B209" t="s">
        <v>438</v>
      </c>
      <c r="C209" t="s">
        <v>131</v>
      </c>
    </row>
    <row r="210" spans="2:3">
      <c r="B210" t="s">
        <v>439</v>
      </c>
      <c r="C210" t="s">
        <v>132</v>
      </c>
    </row>
    <row r="211" spans="2:3">
      <c r="B211" t="s">
        <v>440</v>
      </c>
      <c r="C211" t="s">
        <v>133</v>
      </c>
    </row>
    <row r="212" spans="2:3">
      <c r="B212" t="s">
        <v>441</v>
      </c>
      <c r="C212" t="s">
        <v>134</v>
      </c>
    </row>
    <row r="213" spans="2:3">
      <c r="B213" t="s">
        <v>442</v>
      </c>
      <c r="C213" t="s">
        <v>135</v>
      </c>
    </row>
    <row r="214" spans="2:3">
      <c r="B214" t="s">
        <v>443</v>
      </c>
      <c r="C214" t="s">
        <v>136</v>
      </c>
    </row>
    <row r="215" spans="2:3">
      <c r="B215" t="s">
        <v>444</v>
      </c>
      <c r="C215" t="s">
        <v>137</v>
      </c>
    </row>
    <row r="216" spans="2:3">
      <c r="B216" t="s">
        <v>445</v>
      </c>
      <c r="C216" t="s">
        <v>138</v>
      </c>
    </row>
    <row r="217" spans="2:3">
      <c r="B217" t="s">
        <v>446</v>
      </c>
      <c r="C217" t="s">
        <v>139</v>
      </c>
    </row>
    <row r="218" spans="2:3">
      <c r="B218" t="s">
        <v>447</v>
      </c>
      <c r="C218" t="s">
        <v>140</v>
      </c>
    </row>
    <row r="219" spans="2:3">
      <c r="B219" t="s">
        <v>448</v>
      </c>
      <c r="C219" t="s">
        <v>141</v>
      </c>
    </row>
    <row r="220" spans="2:3">
      <c r="B220" t="s">
        <v>449</v>
      </c>
      <c r="C220" t="s">
        <v>142</v>
      </c>
    </row>
    <row r="221" spans="2:3">
      <c r="B221" t="s">
        <v>450</v>
      </c>
      <c r="C221" t="s">
        <v>143</v>
      </c>
    </row>
    <row r="222" spans="2:3">
      <c r="B222" t="s">
        <v>451</v>
      </c>
      <c r="C222" t="s">
        <v>144</v>
      </c>
    </row>
    <row r="223" spans="2:3">
      <c r="B223" t="s">
        <v>452</v>
      </c>
      <c r="C223" t="s">
        <v>145</v>
      </c>
    </row>
    <row r="224" spans="2:3">
      <c r="B224" t="s">
        <v>453</v>
      </c>
      <c r="C224" t="s">
        <v>146</v>
      </c>
    </row>
    <row r="225" spans="2:3">
      <c r="B225" t="s">
        <v>454</v>
      </c>
      <c r="C225" t="s">
        <v>147</v>
      </c>
    </row>
    <row r="226" spans="2:3">
      <c r="B226" t="s">
        <v>455</v>
      </c>
      <c r="C226" t="s">
        <v>148</v>
      </c>
    </row>
    <row r="227" spans="2:3">
      <c r="B227" t="s">
        <v>456</v>
      </c>
      <c r="C227" t="s">
        <v>149</v>
      </c>
    </row>
    <row r="228" spans="2:3">
      <c r="B228" t="s">
        <v>457</v>
      </c>
      <c r="C228" t="s">
        <v>150</v>
      </c>
    </row>
    <row r="229" spans="2:3">
      <c r="B229" t="s">
        <v>458</v>
      </c>
      <c r="C229" t="s">
        <v>151</v>
      </c>
    </row>
    <row r="230" spans="2:3">
      <c r="B230" t="s">
        <v>459</v>
      </c>
      <c r="C230" t="s">
        <v>152</v>
      </c>
    </row>
    <row r="231" spans="2:3">
      <c r="B231" t="s">
        <v>460</v>
      </c>
      <c r="C231" t="s">
        <v>153</v>
      </c>
    </row>
    <row r="232" spans="2:3">
      <c r="B232" t="s">
        <v>461</v>
      </c>
      <c r="C232" t="s">
        <v>154</v>
      </c>
    </row>
    <row r="233" spans="2:3">
      <c r="B233" t="s">
        <v>462</v>
      </c>
      <c r="C233" t="s">
        <v>155</v>
      </c>
    </row>
    <row r="234" spans="2:3">
      <c r="B234" t="s">
        <v>463</v>
      </c>
      <c r="C234" t="s">
        <v>156</v>
      </c>
    </row>
    <row r="235" spans="2:3">
      <c r="B235" t="s">
        <v>464</v>
      </c>
      <c r="C235" t="s">
        <v>157</v>
      </c>
    </row>
    <row r="236" spans="2:3">
      <c r="B236" t="s">
        <v>465</v>
      </c>
      <c r="C236" t="s">
        <v>158</v>
      </c>
    </row>
    <row r="237" spans="2:3">
      <c r="B237" t="s">
        <v>466</v>
      </c>
      <c r="C237" t="s">
        <v>159</v>
      </c>
    </row>
    <row r="238" spans="2:3">
      <c r="B238" t="s">
        <v>467</v>
      </c>
      <c r="C238" t="s">
        <v>160</v>
      </c>
    </row>
    <row r="239" spans="2:3">
      <c r="B239" t="s">
        <v>468</v>
      </c>
      <c r="C239" t="s">
        <v>161</v>
      </c>
    </row>
    <row r="240" spans="2:3">
      <c r="B240" t="s">
        <v>469</v>
      </c>
      <c r="C240" t="s">
        <v>162</v>
      </c>
    </row>
    <row r="241" spans="2:3">
      <c r="B241" t="s">
        <v>470</v>
      </c>
      <c r="C241" t="s">
        <v>223</v>
      </c>
    </row>
    <row r="242" spans="2:3">
      <c r="B242" t="s">
        <v>471</v>
      </c>
      <c r="C242" t="s">
        <v>224</v>
      </c>
    </row>
    <row r="243" spans="2:3">
      <c r="B243" t="s">
        <v>472</v>
      </c>
      <c r="C243" t="s">
        <v>225</v>
      </c>
    </row>
    <row r="244" spans="2:3">
      <c r="B244" t="s">
        <v>473</v>
      </c>
      <c r="C244" t="s">
        <v>226</v>
      </c>
    </row>
    <row r="245" spans="2:3">
      <c r="B245" t="s">
        <v>474</v>
      </c>
      <c r="C245" t="s">
        <v>227</v>
      </c>
    </row>
    <row r="246" spans="2:3">
      <c r="B246" t="s">
        <v>475</v>
      </c>
      <c r="C246" t="s">
        <v>228</v>
      </c>
    </row>
    <row r="247" spans="2:3">
      <c r="B247" t="s">
        <v>476</v>
      </c>
      <c r="C247" t="s">
        <v>229</v>
      </c>
    </row>
    <row r="248" spans="2:3">
      <c r="B248" t="s">
        <v>477</v>
      </c>
      <c r="C248" t="s">
        <v>230</v>
      </c>
    </row>
    <row r="249" spans="2:3">
      <c r="B249" s="1" t="s">
        <v>478</v>
      </c>
      <c r="C249" t="s">
        <v>8</v>
      </c>
    </row>
    <row r="250" spans="2:3">
      <c r="B250" s="1" t="s">
        <v>479</v>
      </c>
      <c r="C250" t="s">
        <v>9</v>
      </c>
    </row>
    <row r="251" spans="2:3">
      <c r="B251" s="1" t="s">
        <v>480</v>
      </c>
      <c r="C251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tabele i arkusze</vt:lpstr>
      <vt:lpstr>niezbędnik</vt:lpstr>
      <vt:lpstr>lista produktów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Małecki; HPL PM 0062</dc:creator>
  <cp:lastModifiedBy/>
  <dcterms:created xsi:type="dcterms:W3CDTF">2006-09-16T00:00:00Z</dcterms:created>
  <dcterms:modified xsi:type="dcterms:W3CDTF">2015-05-27T10:38:32Z</dcterms:modified>
</cp:coreProperties>
</file>